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valtion.fi\yhteiset tiedostot\ruoka\ELLI\KASVI\LAVA\Vuosi-ilmoitukset\2021\Lomakkeet_2021_päivitettävä\Excel-tiedostot\FI-lomakkeet\"/>
    </mc:Choice>
  </mc:AlternateContent>
  <xr:revisionPtr revIDLastSave="0" documentId="14_{164E6D99-A438-4B3C-95E6-D558F16D7C81}" xr6:coauthVersionLast="46" xr6:coauthVersionMax="46" xr10:uidLastSave="{00000000-0000-0000-0000-000000000000}"/>
  <bookViews>
    <workbookView xWindow="28680" yWindow="-120" windowWidth="29040" windowHeight="17640" tabRatio="829" xr2:uid="{00000000-000D-0000-FFFF-FFFF00000000}"/>
  </bookViews>
  <sheets>
    <sheet name="Ilmoittaja_Täyttöohje" sheetId="6" r:id="rId1"/>
    <sheet name="1A Epäorgaaniset lannoitteet" sheetId="2" r:id="rId2"/>
    <sheet name="Kansallinen tyyppinimiluettelo" sheetId="3" r:id="rId3"/>
    <sheet name="EY-tyyppinimiluettelo" sheetId="4" r:id="rId4"/>
    <sheet name="Koonti" sheetId="5" r:id="rId5"/>
    <sheet name="Taul1"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2" l="1"/>
  <c r="A5" i="2" l="1"/>
  <c r="A4" i="2"/>
  <c r="A3" i="2"/>
  <c r="C39" i="2" l="1"/>
  <c r="U136" i="5" l="1"/>
  <c r="T136" i="5"/>
  <c r="S136" i="5"/>
  <c r="R136" i="5"/>
  <c r="Q136" i="5"/>
  <c r="P136" i="5"/>
  <c r="O136" i="5"/>
  <c r="N136" i="5"/>
  <c r="M136" i="5"/>
  <c r="L136" i="5"/>
  <c r="K136" i="5"/>
  <c r="U135" i="5"/>
  <c r="T135" i="5"/>
  <c r="S135" i="5"/>
  <c r="R135" i="5"/>
  <c r="Q135" i="5"/>
  <c r="P135" i="5"/>
  <c r="O135" i="5"/>
  <c r="N135" i="5"/>
  <c r="M135" i="5"/>
  <c r="L135" i="5"/>
  <c r="K135" i="5"/>
  <c r="U134" i="5"/>
  <c r="T134" i="5"/>
  <c r="S134" i="5"/>
  <c r="R134" i="5"/>
  <c r="Q134" i="5"/>
  <c r="P134" i="5"/>
  <c r="O134" i="5"/>
  <c r="N134" i="5"/>
  <c r="M134" i="5"/>
  <c r="L134" i="5"/>
  <c r="K134" i="5"/>
  <c r="U133" i="5"/>
  <c r="T133" i="5"/>
  <c r="S133" i="5"/>
  <c r="R133" i="5"/>
  <c r="Q133" i="5"/>
  <c r="P133" i="5"/>
  <c r="O133" i="5"/>
  <c r="N133" i="5"/>
  <c r="M133" i="5"/>
  <c r="L133" i="5"/>
  <c r="K133" i="5"/>
  <c r="U132" i="5"/>
  <c r="T132" i="5"/>
  <c r="S132" i="5"/>
  <c r="R132" i="5"/>
  <c r="Q132" i="5"/>
  <c r="P132" i="5"/>
  <c r="O132" i="5"/>
  <c r="N132" i="5"/>
  <c r="M132" i="5"/>
  <c r="L132" i="5"/>
  <c r="K132" i="5"/>
  <c r="U131" i="5"/>
  <c r="T131" i="5"/>
  <c r="S131" i="5"/>
  <c r="R131" i="5"/>
  <c r="Q131" i="5"/>
  <c r="P131" i="5"/>
  <c r="O131" i="5"/>
  <c r="N131" i="5"/>
  <c r="M131" i="5"/>
  <c r="L131" i="5"/>
  <c r="K131" i="5"/>
  <c r="U130" i="5"/>
  <c r="T130" i="5"/>
  <c r="S130" i="5"/>
  <c r="R130" i="5"/>
  <c r="Q130" i="5"/>
  <c r="P130" i="5"/>
  <c r="O130" i="5"/>
  <c r="N130" i="5"/>
  <c r="M130" i="5"/>
  <c r="L130" i="5"/>
  <c r="K130" i="5"/>
  <c r="U129" i="5"/>
  <c r="T129" i="5"/>
  <c r="S129" i="5"/>
  <c r="R129" i="5"/>
  <c r="Q129" i="5"/>
  <c r="P129" i="5"/>
  <c r="O129" i="5"/>
  <c r="N129" i="5"/>
  <c r="M129" i="5"/>
  <c r="L129" i="5"/>
  <c r="K129" i="5"/>
  <c r="U128" i="5"/>
  <c r="T128" i="5"/>
  <c r="S128" i="5"/>
  <c r="R128" i="5"/>
  <c r="Q128" i="5"/>
  <c r="P128" i="5"/>
  <c r="O128" i="5"/>
  <c r="N128" i="5"/>
  <c r="M128" i="5"/>
  <c r="L128" i="5"/>
  <c r="K128" i="5"/>
  <c r="U127" i="5"/>
  <c r="T127" i="5"/>
  <c r="S127" i="5"/>
  <c r="R127" i="5"/>
  <c r="Q127" i="5"/>
  <c r="P127" i="5"/>
  <c r="O127" i="5"/>
  <c r="N127" i="5"/>
  <c r="M127" i="5"/>
  <c r="L127" i="5"/>
  <c r="K127" i="5"/>
  <c r="U126" i="5"/>
  <c r="T126" i="5"/>
  <c r="S126" i="5"/>
  <c r="R126" i="5"/>
  <c r="Q126" i="5"/>
  <c r="P126" i="5"/>
  <c r="O126" i="5"/>
  <c r="N126" i="5"/>
  <c r="M126" i="5"/>
  <c r="L126" i="5"/>
  <c r="K126" i="5"/>
  <c r="U125" i="5"/>
  <c r="T125" i="5"/>
  <c r="S125" i="5"/>
  <c r="R125" i="5"/>
  <c r="Q125" i="5"/>
  <c r="P125" i="5"/>
  <c r="O125" i="5"/>
  <c r="N125" i="5"/>
  <c r="M125" i="5"/>
  <c r="L125" i="5"/>
  <c r="K125" i="5"/>
  <c r="U124" i="5"/>
  <c r="T124" i="5"/>
  <c r="S124" i="5"/>
  <c r="R124" i="5"/>
  <c r="Q124" i="5"/>
  <c r="P124" i="5"/>
  <c r="O124" i="5"/>
  <c r="N124" i="5"/>
  <c r="M124" i="5"/>
  <c r="L124" i="5"/>
  <c r="K124" i="5"/>
  <c r="U123" i="5"/>
  <c r="T123" i="5"/>
  <c r="S123" i="5"/>
  <c r="R123" i="5"/>
  <c r="Q123" i="5"/>
  <c r="P123" i="5"/>
  <c r="O123" i="5"/>
  <c r="N123" i="5"/>
  <c r="M123" i="5"/>
  <c r="L123" i="5"/>
  <c r="K123" i="5"/>
  <c r="U122" i="5"/>
  <c r="T122" i="5"/>
  <c r="S122" i="5"/>
  <c r="R122" i="5"/>
  <c r="Q122" i="5"/>
  <c r="P122" i="5"/>
  <c r="O122" i="5"/>
  <c r="N122" i="5"/>
  <c r="M122" i="5"/>
  <c r="L122" i="5"/>
  <c r="K122" i="5"/>
  <c r="U121" i="5"/>
  <c r="T121" i="5"/>
  <c r="S121" i="5"/>
  <c r="R121" i="5"/>
  <c r="Q121" i="5"/>
  <c r="P121" i="5"/>
  <c r="O121" i="5"/>
  <c r="N121" i="5"/>
  <c r="M121" i="5"/>
  <c r="L121" i="5"/>
  <c r="K121" i="5"/>
  <c r="U120" i="5"/>
  <c r="T120" i="5"/>
  <c r="S120" i="5"/>
  <c r="R120" i="5"/>
  <c r="Q120" i="5"/>
  <c r="P120" i="5"/>
  <c r="O120" i="5"/>
  <c r="N120" i="5"/>
  <c r="M120" i="5"/>
  <c r="L120" i="5"/>
  <c r="K120" i="5"/>
  <c r="U119" i="5"/>
  <c r="T119" i="5"/>
  <c r="S119" i="5"/>
  <c r="R119" i="5"/>
  <c r="Q119" i="5"/>
  <c r="P119" i="5"/>
  <c r="O119" i="5"/>
  <c r="N119" i="5"/>
  <c r="M119" i="5"/>
  <c r="L119" i="5"/>
  <c r="K119" i="5"/>
  <c r="U118" i="5"/>
  <c r="T118" i="5"/>
  <c r="S118" i="5"/>
  <c r="R118" i="5"/>
  <c r="Q118" i="5"/>
  <c r="P118" i="5"/>
  <c r="O118" i="5"/>
  <c r="N118" i="5"/>
  <c r="M118" i="5"/>
  <c r="L118" i="5"/>
  <c r="K118" i="5"/>
  <c r="U117" i="5"/>
  <c r="T117" i="5"/>
  <c r="S117" i="5"/>
  <c r="R117" i="5"/>
  <c r="Q117" i="5"/>
  <c r="P117" i="5"/>
  <c r="O117" i="5"/>
  <c r="N117" i="5"/>
  <c r="M117" i="5"/>
  <c r="L117" i="5"/>
  <c r="K117" i="5"/>
  <c r="U116" i="5"/>
  <c r="T116" i="5"/>
  <c r="S116" i="5"/>
  <c r="R116" i="5"/>
  <c r="Q116" i="5"/>
  <c r="P116" i="5"/>
  <c r="O116" i="5"/>
  <c r="N116" i="5"/>
  <c r="M116" i="5"/>
  <c r="L116" i="5"/>
  <c r="K116" i="5"/>
  <c r="U115" i="5"/>
  <c r="T115" i="5"/>
  <c r="S115" i="5"/>
  <c r="R115" i="5"/>
  <c r="Q115" i="5"/>
  <c r="P115" i="5"/>
  <c r="O115" i="5"/>
  <c r="N115" i="5"/>
  <c r="M115" i="5"/>
  <c r="L115" i="5"/>
  <c r="K115" i="5"/>
  <c r="U114" i="5"/>
  <c r="T114" i="5"/>
  <c r="S114" i="5"/>
  <c r="R114" i="5"/>
  <c r="Q114" i="5"/>
  <c r="P114" i="5"/>
  <c r="O114" i="5"/>
  <c r="N114" i="5"/>
  <c r="M114" i="5"/>
  <c r="L114" i="5"/>
  <c r="K114" i="5"/>
  <c r="U113" i="5"/>
  <c r="T113" i="5"/>
  <c r="S113" i="5"/>
  <c r="R113" i="5"/>
  <c r="Q113" i="5"/>
  <c r="P113" i="5"/>
  <c r="O113" i="5"/>
  <c r="N113" i="5"/>
  <c r="M113" i="5"/>
  <c r="L113" i="5"/>
  <c r="K113" i="5"/>
  <c r="U112" i="5"/>
  <c r="T112" i="5"/>
  <c r="S112" i="5"/>
  <c r="R112" i="5"/>
  <c r="Q112" i="5"/>
  <c r="P112" i="5"/>
  <c r="O112" i="5"/>
  <c r="N112" i="5"/>
  <c r="M112" i="5"/>
  <c r="L112" i="5"/>
  <c r="K112" i="5"/>
  <c r="U111" i="5"/>
  <c r="T111" i="5"/>
  <c r="S111" i="5"/>
  <c r="R111" i="5"/>
  <c r="Q111" i="5"/>
  <c r="P111" i="5"/>
  <c r="O111" i="5"/>
  <c r="N111" i="5"/>
  <c r="M111" i="5"/>
  <c r="L111" i="5"/>
  <c r="K111" i="5"/>
  <c r="U110" i="5"/>
  <c r="T110" i="5"/>
  <c r="S110" i="5"/>
  <c r="R110" i="5"/>
  <c r="Q110" i="5"/>
  <c r="P110" i="5"/>
  <c r="O110" i="5"/>
  <c r="N110" i="5"/>
  <c r="M110" i="5"/>
  <c r="L110" i="5"/>
  <c r="K110" i="5"/>
  <c r="U109" i="5"/>
  <c r="T109" i="5"/>
  <c r="S109" i="5"/>
  <c r="R109" i="5"/>
  <c r="Q109" i="5"/>
  <c r="P109" i="5"/>
  <c r="O109" i="5"/>
  <c r="N109" i="5"/>
  <c r="M109" i="5"/>
  <c r="L109" i="5"/>
  <c r="K109" i="5"/>
  <c r="U108" i="5"/>
  <c r="T108" i="5"/>
  <c r="S108" i="5"/>
  <c r="R108" i="5"/>
  <c r="Q108" i="5"/>
  <c r="P108" i="5"/>
  <c r="O108" i="5"/>
  <c r="N108" i="5"/>
  <c r="M108" i="5"/>
  <c r="L108" i="5"/>
  <c r="K108" i="5"/>
  <c r="U107" i="5"/>
  <c r="T107" i="5"/>
  <c r="S107" i="5"/>
  <c r="R107" i="5"/>
  <c r="Q107" i="5"/>
  <c r="P107" i="5"/>
  <c r="O107" i="5"/>
  <c r="N107" i="5"/>
  <c r="M107" i="5"/>
  <c r="L107" i="5"/>
  <c r="K107" i="5"/>
  <c r="U106" i="5"/>
  <c r="T106" i="5"/>
  <c r="S106" i="5"/>
  <c r="R106" i="5"/>
  <c r="Q106" i="5"/>
  <c r="P106" i="5"/>
  <c r="O106" i="5"/>
  <c r="N106" i="5"/>
  <c r="M106" i="5"/>
  <c r="L106" i="5"/>
  <c r="K106" i="5"/>
  <c r="U105" i="5"/>
  <c r="T105" i="5"/>
  <c r="S105" i="5"/>
  <c r="R105" i="5"/>
  <c r="Q105" i="5"/>
  <c r="P105" i="5"/>
  <c r="O105" i="5"/>
  <c r="N105" i="5"/>
  <c r="M105" i="5"/>
  <c r="L105" i="5"/>
  <c r="K105" i="5"/>
  <c r="U104" i="5"/>
  <c r="T104" i="5"/>
  <c r="S104" i="5"/>
  <c r="R104" i="5"/>
  <c r="Q104" i="5"/>
  <c r="P104" i="5"/>
  <c r="O104" i="5"/>
  <c r="N104" i="5"/>
  <c r="M104" i="5"/>
  <c r="L104" i="5"/>
  <c r="K104" i="5"/>
  <c r="U103" i="5"/>
  <c r="T103" i="5"/>
  <c r="S103" i="5"/>
  <c r="R103" i="5"/>
  <c r="Q103" i="5"/>
  <c r="P103" i="5"/>
  <c r="O103" i="5"/>
  <c r="N103" i="5"/>
  <c r="M103" i="5"/>
  <c r="L103" i="5"/>
  <c r="K103" i="5"/>
  <c r="U102" i="5"/>
  <c r="T102" i="5"/>
  <c r="S102" i="5"/>
  <c r="R102" i="5"/>
  <c r="Q102" i="5"/>
  <c r="P102" i="5"/>
  <c r="O102" i="5"/>
  <c r="N102" i="5"/>
  <c r="M102" i="5"/>
  <c r="L102" i="5"/>
  <c r="K102" i="5"/>
  <c r="U101" i="5"/>
  <c r="T101" i="5"/>
  <c r="S101" i="5"/>
  <c r="R101" i="5"/>
  <c r="Q101" i="5"/>
  <c r="P101" i="5"/>
  <c r="O101" i="5"/>
  <c r="N101" i="5"/>
  <c r="M101" i="5"/>
  <c r="L101" i="5"/>
  <c r="K101" i="5"/>
  <c r="U100" i="5"/>
  <c r="T100" i="5"/>
  <c r="S100" i="5"/>
  <c r="R100" i="5"/>
  <c r="Q100" i="5"/>
  <c r="P100" i="5"/>
  <c r="O100" i="5"/>
  <c r="N100" i="5"/>
  <c r="M100" i="5"/>
  <c r="L100" i="5"/>
  <c r="K100" i="5"/>
  <c r="U99" i="5"/>
  <c r="T99" i="5"/>
  <c r="S99" i="5"/>
  <c r="R99" i="5"/>
  <c r="Q99" i="5"/>
  <c r="P99" i="5"/>
  <c r="O99" i="5"/>
  <c r="N99" i="5"/>
  <c r="M99" i="5"/>
  <c r="L99" i="5"/>
  <c r="K99" i="5"/>
  <c r="U98" i="5"/>
  <c r="T98" i="5"/>
  <c r="S98" i="5"/>
  <c r="R98" i="5"/>
  <c r="Q98" i="5"/>
  <c r="P98" i="5"/>
  <c r="O98" i="5"/>
  <c r="N98" i="5"/>
  <c r="M98" i="5"/>
  <c r="L98" i="5"/>
  <c r="K98" i="5"/>
  <c r="U97" i="5"/>
  <c r="T97" i="5"/>
  <c r="S97" i="5"/>
  <c r="R97" i="5"/>
  <c r="Q97" i="5"/>
  <c r="P97" i="5"/>
  <c r="O97" i="5"/>
  <c r="N97" i="5"/>
  <c r="M97" i="5"/>
  <c r="L97" i="5"/>
  <c r="K97" i="5"/>
  <c r="U96" i="5"/>
  <c r="T96" i="5"/>
  <c r="S96" i="5"/>
  <c r="R96" i="5"/>
  <c r="Q96" i="5"/>
  <c r="P96" i="5"/>
  <c r="O96" i="5"/>
  <c r="N96" i="5"/>
  <c r="M96" i="5"/>
  <c r="L96" i="5"/>
  <c r="K96" i="5"/>
  <c r="U95" i="5"/>
  <c r="T95" i="5"/>
  <c r="S95" i="5"/>
  <c r="R95" i="5"/>
  <c r="Q95" i="5"/>
  <c r="P95" i="5"/>
  <c r="O95" i="5"/>
  <c r="N95" i="5"/>
  <c r="M95" i="5"/>
  <c r="L95" i="5"/>
  <c r="K95" i="5"/>
  <c r="U94" i="5"/>
  <c r="T94" i="5"/>
  <c r="S94" i="5"/>
  <c r="R94" i="5"/>
  <c r="Q94" i="5"/>
  <c r="P94" i="5"/>
  <c r="O94" i="5"/>
  <c r="N94" i="5"/>
  <c r="M94" i="5"/>
  <c r="L94" i="5"/>
  <c r="K94" i="5"/>
  <c r="U93" i="5"/>
  <c r="T93" i="5"/>
  <c r="S93" i="5"/>
  <c r="R93" i="5"/>
  <c r="Q93" i="5"/>
  <c r="P93" i="5"/>
  <c r="O93" i="5"/>
  <c r="N93" i="5"/>
  <c r="M93" i="5"/>
  <c r="L93" i="5"/>
  <c r="K93" i="5"/>
  <c r="U92" i="5"/>
  <c r="T92" i="5"/>
  <c r="S92" i="5"/>
  <c r="R92" i="5"/>
  <c r="Q92" i="5"/>
  <c r="P92" i="5"/>
  <c r="O92" i="5"/>
  <c r="N92" i="5"/>
  <c r="M92" i="5"/>
  <c r="L92" i="5"/>
  <c r="K92" i="5"/>
  <c r="U91" i="5"/>
  <c r="T91" i="5"/>
  <c r="S91" i="5"/>
  <c r="R91" i="5"/>
  <c r="Q91" i="5"/>
  <c r="P91" i="5"/>
  <c r="O91" i="5"/>
  <c r="N91" i="5"/>
  <c r="M91" i="5"/>
  <c r="L91" i="5"/>
  <c r="K91" i="5"/>
  <c r="U90" i="5"/>
  <c r="T90" i="5"/>
  <c r="S90" i="5"/>
  <c r="R90" i="5"/>
  <c r="Q90" i="5"/>
  <c r="P90" i="5"/>
  <c r="O90" i="5"/>
  <c r="N90" i="5"/>
  <c r="M90" i="5"/>
  <c r="L90" i="5"/>
  <c r="K90" i="5"/>
  <c r="U89" i="5"/>
  <c r="T89" i="5"/>
  <c r="S89" i="5"/>
  <c r="R89" i="5"/>
  <c r="Q89" i="5"/>
  <c r="P89" i="5"/>
  <c r="O89" i="5"/>
  <c r="N89" i="5"/>
  <c r="M89" i="5"/>
  <c r="L89" i="5"/>
  <c r="K89" i="5"/>
  <c r="U88" i="5"/>
  <c r="T88" i="5"/>
  <c r="S88" i="5"/>
  <c r="R88" i="5"/>
  <c r="Q88" i="5"/>
  <c r="P88" i="5"/>
  <c r="O88" i="5"/>
  <c r="N88" i="5"/>
  <c r="M88" i="5"/>
  <c r="L88" i="5"/>
  <c r="K88" i="5"/>
  <c r="U87" i="5"/>
  <c r="T87" i="5"/>
  <c r="S87" i="5"/>
  <c r="R87" i="5"/>
  <c r="Q87" i="5"/>
  <c r="P87" i="5"/>
  <c r="O87" i="5"/>
  <c r="N87" i="5"/>
  <c r="M87" i="5"/>
  <c r="L87" i="5"/>
  <c r="K87" i="5"/>
  <c r="U86" i="5"/>
  <c r="T86" i="5"/>
  <c r="S86" i="5"/>
  <c r="R86" i="5"/>
  <c r="Q86" i="5"/>
  <c r="P86" i="5"/>
  <c r="O86" i="5"/>
  <c r="N86" i="5"/>
  <c r="M86" i="5"/>
  <c r="L86" i="5"/>
  <c r="K86" i="5"/>
  <c r="U85" i="5"/>
  <c r="T85" i="5"/>
  <c r="S85" i="5"/>
  <c r="R85" i="5"/>
  <c r="Q85" i="5"/>
  <c r="P85" i="5"/>
  <c r="O85" i="5"/>
  <c r="N85" i="5"/>
  <c r="M85" i="5"/>
  <c r="L85" i="5"/>
  <c r="K85" i="5"/>
  <c r="U84" i="5"/>
  <c r="T84" i="5"/>
  <c r="S84" i="5"/>
  <c r="R84" i="5"/>
  <c r="Q84" i="5"/>
  <c r="P84" i="5"/>
  <c r="O84" i="5"/>
  <c r="N84" i="5"/>
  <c r="M84" i="5"/>
  <c r="L84" i="5"/>
  <c r="K84" i="5"/>
  <c r="U83" i="5"/>
  <c r="T83" i="5"/>
  <c r="S83" i="5"/>
  <c r="R83" i="5"/>
  <c r="Q83" i="5"/>
  <c r="P83" i="5"/>
  <c r="O83" i="5"/>
  <c r="N83" i="5"/>
  <c r="M83" i="5"/>
  <c r="L83" i="5"/>
  <c r="K83" i="5"/>
  <c r="U82" i="5"/>
  <c r="T82" i="5"/>
  <c r="S82" i="5"/>
  <c r="R82" i="5"/>
  <c r="Q82" i="5"/>
  <c r="P82" i="5"/>
  <c r="O82" i="5"/>
  <c r="N82" i="5"/>
  <c r="M82" i="5"/>
  <c r="L82" i="5"/>
  <c r="K82" i="5"/>
  <c r="U81" i="5"/>
  <c r="T81" i="5"/>
  <c r="S81" i="5"/>
  <c r="R81" i="5"/>
  <c r="Q81" i="5"/>
  <c r="P81" i="5"/>
  <c r="O81" i="5"/>
  <c r="N81" i="5"/>
  <c r="M81" i="5"/>
  <c r="L81" i="5"/>
  <c r="K81" i="5"/>
  <c r="U80" i="5"/>
  <c r="T80" i="5"/>
  <c r="S80" i="5"/>
  <c r="R80" i="5"/>
  <c r="Q80" i="5"/>
  <c r="P80" i="5"/>
  <c r="O80" i="5"/>
  <c r="N80" i="5"/>
  <c r="M80" i="5"/>
  <c r="L80" i="5"/>
  <c r="K80" i="5"/>
  <c r="U79" i="5"/>
  <c r="T79" i="5"/>
  <c r="S79" i="5"/>
  <c r="R79" i="5"/>
  <c r="Q79" i="5"/>
  <c r="P79" i="5"/>
  <c r="O79" i="5"/>
  <c r="N79" i="5"/>
  <c r="M79" i="5"/>
  <c r="L79" i="5"/>
  <c r="K79" i="5"/>
  <c r="U78" i="5"/>
  <c r="T78" i="5"/>
  <c r="S78" i="5"/>
  <c r="R78" i="5"/>
  <c r="Q78" i="5"/>
  <c r="P78" i="5"/>
  <c r="O78" i="5"/>
  <c r="N78" i="5"/>
  <c r="M78" i="5"/>
  <c r="L78" i="5"/>
  <c r="K78" i="5"/>
  <c r="U77" i="5"/>
  <c r="T77" i="5"/>
  <c r="S77" i="5"/>
  <c r="R77" i="5"/>
  <c r="Q77" i="5"/>
  <c r="P77" i="5"/>
  <c r="O77" i="5"/>
  <c r="N77" i="5"/>
  <c r="M77" i="5"/>
  <c r="L77" i="5"/>
  <c r="K77" i="5"/>
  <c r="U76" i="5"/>
  <c r="T76" i="5"/>
  <c r="S76" i="5"/>
  <c r="R76" i="5"/>
  <c r="Q76" i="5"/>
  <c r="P76" i="5"/>
  <c r="O76" i="5"/>
  <c r="N76" i="5"/>
  <c r="M76" i="5"/>
  <c r="L76" i="5"/>
  <c r="K76" i="5"/>
  <c r="U75" i="5"/>
  <c r="T75" i="5"/>
  <c r="S75" i="5"/>
  <c r="R75" i="5"/>
  <c r="Q75" i="5"/>
  <c r="P75" i="5"/>
  <c r="O75" i="5"/>
  <c r="N75" i="5"/>
  <c r="M75" i="5"/>
  <c r="L75" i="5"/>
  <c r="K75" i="5"/>
  <c r="U74" i="5"/>
  <c r="T74" i="5"/>
  <c r="S74" i="5"/>
  <c r="R74" i="5"/>
  <c r="Q74" i="5"/>
  <c r="P74" i="5"/>
  <c r="O74" i="5"/>
  <c r="N74" i="5"/>
  <c r="M74" i="5"/>
  <c r="L74" i="5"/>
  <c r="K74" i="5"/>
  <c r="U73" i="5"/>
  <c r="T73" i="5"/>
  <c r="S73" i="5"/>
  <c r="R73" i="5"/>
  <c r="Q73" i="5"/>
  <c r="P73" i="5"/>
  <c r="O73" i="5"/>
  <c r="N73" i="5"/>
  <c r="M73" i="5"/>
  <c r="L73" i="5"/>
  <c r="K73" i="5"/>
  <c r="U72" i="5"/>
  <c r="T72" i="5"/>
  <c r="S72" i="5"/>
  <c r="R72" i="5"/>
  <c r="Q72" i="5"/>
  <c r="P72" i="5"/>
  <c r="O72" i="5"/>
  <c r="N72" i="5"/>
  <c r="M72" i="5"/>
  <c r="L72" i="5"/>
  <c r="K72" i="5"/>
  <c r="U71" i="5"/>
  <c r="T71" i="5"/>
  <c r="S71" i="5"/>
  <c r="R71" i="5"/>
  <c r="Q71" i="5"/>
  <c r="P71" i="5"/>
  <c r="O71" i="5"/>
  <c r="N71" i="5"/>
  <c r="M71" i="5"/>
  <c r="L71" i="5"/>
  <c r="K71" i="5"/>
  <c r="U70" i="5"/>
  <c r="T70" i="5"/>
  <c r="S70" i="5"/>
  <c r="R70" i="5"/>
  <c r="Q70" i="5"/>
  <c r="P70" i="5"/>
  <c r="O70" i="5"/>
  <c r="N70" i="5"/>
  <c r="M70" i="5"/>
  <c r="L70" i="5"/>
  <c r="K70" i="5"/>
  <c r="U69" i="5"/>
  <c r="T69" i="5"/>
  <c r="S69" i="5"/>
  <c r="R69" i="5"/>
  <c r="Q69" i="5"/>
  <c r="P69" i="5"/>
  <c r="O69" i="5"/>
  <c r="N69" i="5"/>
  <c r="M69" i="5"/>
  <c r="L69" i="5"/>
  <c r="K69" i="5"/>
  <c r="U68" i="5"/>
  <c r="T68" i="5"/>
  <c r="S68" i="5"/>
  <c r="R68" i="5"/>
  <c r="Q68" i="5"/>
  <c r="P68" i="5"/>
  <c r="O68" i="5"/>
  <c r="N68" i="5"/>
  <c r="M68" i="5"/>
  <c r="L68" i="5"/>
  <c r="K68" i="5"/>
  <c r="U67" i="5"/>
  <c r="T67" i="5"/>
  <c r="S67" i="5"/>
  <c r="R67" i="5"/>
  <c r="Q67" i="5"/>
  <c r="P67" i="5"/>
  <c r="O67" i="5"/>
  <c r="N67" i="5"/>
  <c r="M67" i="5"/>
  <c r="L67" i="5"/>
  <c r="K67" i="5"/>
  <c r="U66" i="5"/>
  <c r="T66" i="5"/>
  <c r="S66" i="5"/>
  <c r="R66" i="5"/>
  <c r="Q66" i="5"/>
  <c r="P66" i="5"/>
  <c r="O66" i="5"/>
  <c r="N66" i="5"/>
  <c r="M66" i="5"/>
  <c r="L66" i="5"/>
  <c r="K66" i="5"/>
  <c r="U65" i="5"/>
  <c r="T65" i="5"/>
  <c r="S65" i="5"/>
  <c r="R65" i="5"/>
  <c r="Q65" i="5"/>
  <c r="P65" i="5"/>
  <c r="O65" i="5"/>
  <c r="N65" i="5"/>
  <c r="M65" i="5"/>
  <c r="L65" i="5"/>
  <c r="K65" i="5"/>
  <c r="U64" i="5"/>
  <c r="T64" i="5"/>
  <c r="S64" i="5"/>
  <c r="R64" i="5"/>
  <c r="Q64" i="5"/>
  <c r="P64" i="5"/>
  <c r="O64" i="5"/>
  <c r="N64" i="5"/>
  <c r="M64" i="5"/>
  <c r="L64" i="5"/>
  <c r="K64" i="5"/>
  <c r="U63" i="5"/>
  <c r="T63" i="5"/>
  <c r="S63" i="5"/>
  <c r="R63" i="5"/>
  <c r="Q63" i="5"/>
  <c r="P63" i="5"/>
  <c r="O63" i="5"/>
  <c r="N63" i="5"/>
  <c r="M63" i="5"/>
  <c r="L63" i="5"/>
  <c r="K63" i="5"/>
  <c r="U62" i="5"/>
  <c r="T62" i="5"/>
  <c r="S62" i="5"/>
  <c r="R62" i="5"/>
  <c r="Q62" i="5"/>
  <c r="P62" i="5"/>
  <c r="O62" i="5"/>
  <c r="N62" i="5"/>
  <c r="M62" i="5"/>
  <c r="L62" i="5"/>
  <c r="K62" i="5"/>
  <c r="U61" i="5"/>
  <c r="T61" i="5"/>
  <c r="S61" i="5"/>
  <c r="R61" i="5"/>
  <c r="Q61" i="5"/>
  <c r="P61" i="5"/>
  <c r="O61" i="5"/>
  <c r="N61" i="5"/>
  <c r="M61" i="5"/>
  <c r="L61" i="5"/>
  <c r="K61" i="5"/>
  <c r="U60" i="5"/>
  <c r="T60" i="5"/>
  <c r="S60" i="5"/>
  <c r="R60" i="5"/>
  <c r="Q60" i="5"/>
  <c r="P60" i="5"/>
  <c r="O60" i="5"/>
  <c r="N60" i="5"/>
  <c r="M60" i="5"/>
  <c r="L60" i="5"/>
  <c r="K60" i="5"/>
  <c r="U59" i="5"/>
  <c r="T59" i="5"/>
  <c r="S59" i="5"/>
  <c r="R59" i="5"/>
  <c r="Q59" i="5"/>
  <c r="P59" i="5"/>
  <c r="O59" i="5"/>
  <c r="N59" i="5"/>
  <c r="M59" i="5"/>
  <c r="L59" i="5"/>
  <c r="K59" i="5"/>
  <c r="U58" i="5"/>
  <c r="T58" i="5"/>
  <c r="S58" i="5"/>
  <c r="R58" i="5"/>
  <c r="Q58" i="5"/>
  <c r="P58" i="5"/>
  <c r="O58" i="5"/>
  <c r="N58" i="5"/>
  <c r="M58" i="5"/>
  <c r="L58" i="5"/>
  <c r="K58" i="5"/>
  <c r="U57" i="5"/>
  <c r="T57" i="5"/>
  <c r="S57" i="5"/>
  <c r="R57" i="5"/>
  <c r="Q57" i="5"/>
  <c r="P57" i="5"/>
  <c r="O57" i="5"/>
  <c r="N57" i="5"/>
  <c r="M57" i="5"/>
  <c r="L57" i="5"/>
  <c r="K57" i="5"/>
  <c r="U56" i="5"/>
  <c r="T56" i="5"/>
  <c r="S56" i="5"/>
  <c r="R56" i="5"/>
  <c r="Q56" i="5"/>
  <c r="P56" i="5"/>
  <c r="O56" i="5"/>
  <c r="N56" i="5"/>
  <c r="M56" i="5"/>
  <c r="L56" i="5"/>
  <c r="K56" i="5"/>
  <c r="U55" i="5"/>
  <c r="T55" i="5"/>
  <c r="S55" i="5"/>
  <c r="R55" i="5"/>
  <c r="Q55" i="5"/>
  <c r="P55" i="5"/>
  <c r="O55" i="5"/>
  <c r="N55" i="5"/>
  <c r="M55" i="5"/>
  <c r="L55" i="5"/>
  <c r="K55" i="5"/>
  <c r="U54" i="5"/>
  <c r="T54" i="5"/>
  <c r="S54" i="5"/>
  <c r="R54" i="5"/>
  <c r="Q54" i="5"/>
  <c r="P54" i="5"/>
  <c r="O54" i="5"/>
  <c r="N54" i="5"/>
  <c r="M54" i="5"/>
  <c r="L54" i="5"/>
  <c r="K54" i="5"/>
  <c r="U53" i="5"/>
  <c r="T53" i="5"/>
  <c r="S53" i="5"/>
  <c r="R53" i="5"/>
  <c r="Q53" i="5"/>
  <c r="P53" i="5"/>
  <c r="O53" i="5"/>
  <c r="N53" i="5"/>
  <c r="M53" i="5"/>
  <c r="L53" i="5"/>
  <c r="K53" i="5"/>
  <c r="U52" i="5"/>
  <c r="T52" i="5"/>
  <c r="S52" i="5"/>
  <c r="R52" i="5"/>
  <c r="Q52" i="5"/>
  <c r="P52" i="5"/>
  <c r="O52" i="5"/>
  <c r="N52" i="5"/>
  <c r="M52" i="5"/>
  <c r="L52" i="5"/>
  <c r="K52" i="5"/>
  <c r="U51" i="5"/>
  <c r="T51" i="5"/>
  <c r="S51" i="5"/>
  <c r="R51" i="5"/>
  <c r="Q51" i="5"/>
  <c r="P51" i="5"/>
  <c r="O51" i="5"/>
  <c r="N51" i="5"/>
  <c r="M51" i="5"/>
  <c r="L51" i="5"/>
  <c r="K51" i="5"/>
  <c r="U50" i="5"/>
  <c r="T50" i="5"/>
  <c r="S50" i="5"/>
  <c r="R50" i="5"/>
  <c r="Q50" i="5"/>
  <c r="P50" i="5"/>
  <c r="O50" i="5"/>
  <c r="N50" i="5"/>
  <c r="M50" i="5"/>
  <c r="L50" i="5"/>
  <c r="K50" i="5"/>
  <c r="U49" i="5"/>
  <c r="T49" i="5"/>
  <c r="S49" i="5"/>
  <c r="R49" i="5"/>
  <c r="Q49" i="5"/>
  <c r="P49" i="5"/>
  <c r="O49" i="5"/>
  <c r="N49" i="5"/>
  <c r="M49" i="5"/>
  <c r="L49" i="5"/>
  <c r="K49" i="5"/>
  <c r="U48" i="5"/>
  <c r="T48" i="5"/>
  <c r="S48" i="5"/>
  <c r="R48" i="5"/>
  <c r="Q48" i="5"/>
  <c r="P48" i="5"/>
  <c r="O48" i="5"/>
  <c r="N48" i="5"/>
  <c r="M48" i="5"/>
  <c r="L48" i="5"/>
  <c r="K48" i="5"/>
  <c r="U47" i="5"/>
  <c r="T47" i="5"/>
  <c r="S47" i="5"/>
  <c r="R47" i="5"/>
  <c r="Q47" i="5"/>
  <c r="P47" i="5"/>
  <c r="O47" i="5"/>
  <c r="N47" i="5"/>
  <c r="M47" i="5"/>
  <c r="L47" i="5"/>
  <c r="K47" i="5"/>
  <c r="U46" i="5"/>
  <c r="T46" i="5"/>
  <c r="S46" i="5"/>
  <c r="R46" i="5"/>
  <c r="Q46" i="5"/>
  <c r="P46" i="5"/>
  <c r="O46" i="5"/>
  <c r="N46" i="5"/>
  <c r="M46" i="5"/>
  <c r="L46" i="5"/>
  <c r="K46" i="5"/>
  <c r="U45" i="5"/>
  <c r="T45" i="5"/>
  <c r="S45" i="5"/>
  <c r="R45" i="5"/>
  <c r="Q45" i="5"/>
  <c r="P45" i="5"/>
  <c r="O45" i="5"/>
  <c r="N45" i="5"/>
  <c r="M45" i="5"/>
  <c r="L45" i="5"/>
  <c r="K45" i="5"/>
  <c r="U44" i="5"/>
  <c r="T44" i="5"/>
  <c r="S44" i="5"/>
  <c r="R44" i="5"/>
  <c r="Q44" i="5"/>
  <c r="P44" i="5"/>
  <c r="O44" i="5"/>
  <c r="N44" i="5"/>
  <c r="M44" i="5"/>
  <c r="L44" i="5"/>
  <c r="K44" i="5"/>
  <c r="U43" i="5"/>
  <c r="T43" i="5"/>
  <c r="S43" i="5"/>
  <c r="R43" i="5"/>
  <c r="Q43" i="5"/>
  <c r="P43" i="5"/>
  <c r="O43" i="5"/>
  <c r="N43" i="5"/>
  <c r="M43" i="5"/>
  <c r="L43" i="5"/>
  <c r="K43" i="5"/>
  <c r="U42" i="5"/>
  <c r="T42" i="5"/>
  <c r="S42" i="5"/>
  <c r="R42" i="5"/>
  <c r="Q42" i="5"/>
  <c r="P42" i="5"/>
  <c r="O42" i="5"/>
  <c r="N42" i="5"/>
  <c r="M42" i="5"/>
  <c r="L42" i="5"/>
  <c r="K42" i="5"/>
  <c r="U41" i="5"/>
  <c r="T41" i="5"/>
  <c r="S41" i="5"/>
  <c r="R41" i="5"/>
  <c r="Q41" i="5"/>
  <c r="P41" i="5"/>
  <c r="O41" i="5"/>
  <c r="N41" i="5"/>
  <c r="M41" i="5"/>
  <c r="L41" i="5"/>
  <c r="K41" i="5"/>
  <c r="U40" i="5"/>
  <c r="T40" i="5"/>
  <c r="S40" i="5"/>
  <c r="R40" i="5"/>
  <c r="Q40" i="5"/>
  <c r="P40" i="5"/>
  <c r="O40" i="5"/>
  <c r="N40" i="5"/>
  <c r="M40" i="5"/>
  <c r="L40" i="5"/>
  <c r="K40" i="5"/>
  <c r="U39" i="5"/>
  <c r="T39" i="5"/>
  <c r="S39" i="5"/>
  <c r="R39" i="5"/>
  <c r="Q39" i="5"/>
  <c r="P39" i="5"/>
  <c r="O39" i="5"/>
  <c r="N39" i="5"/>
  <c r="M39" i="5"/>
  <c r="L39" i="5"/>
  <c r="K39" i="5"/>
  <c r="U38" i="5"/>
  <c r="T38" i="5"/>
  <c r="S38" i="5"/>
  <c r="R38" i="5"/>
  <c r="Q38" i="5"/>
  <c r="P38" i="5"/>
  <c r="O38" i="5"/>
  <c r="N38" i="5"/>
  <c r="M38" i="5"/>
  <c r="L38" i="5"/>
  <c r="K38" i="5"/>
  <c r="U37" i="5"/>
  <c r="T37" i="5"/>
  <c r="S37" i="5"/>
  <c r="R37" i="5"/>
  <c r="Q37" i="5"/>
  <c r="P37" i="5"/>
  <c r="O37" i="5"/>
  <c r="N37" i="5"/>
  <c r="M37" i="5"/>
  <c r="L37" i="5"/>
  <c r="K37" i="5"/>
  <c r="U36" i="5"/>
  <c r="T36" i="5"/>
  <c r="S36" i="5"/>
  <c r="R36" i="5"/>
  <c r="Q36" i="5"/>
  <c r="P36" i="5"/>
  <c r="O36" i="5"/>
  <c r="N36" i="5"/>
  <c r="M36" i="5"/>
  <c r="L36" i="5"/>
  <c r="K36" i="5"/>
  <c r="U35" i="5"/>
  <c r="T35" i="5"/>
  <c r="S35" i="5"/>
  <c r="R35" i="5"/>
  <c r="Q35" i="5"/>
  <c r="P35" i="5"/>
  <c r="O35" i="5"/>
  <c r="N35" i="5"/>
  <c r="M35" i="5"/>
  <c r="L35" i="5"/>
  <c r="K35" i="5"/>
  <c r="U34" i="5"/>
  <c r="T34" i="5"/>
  <c r="S34" i="5"/>
  <c r="R34" i="5"/>
  <c r="Q34" i="5"/>
  <c r="P34" i="5"/>
  <c r="O34" i="5"/>
  <c r="N34" i="5"/>
  <c r="M34" i="5"/>
  <c r="L34" i="5"/>
  <c r="K34" i="5"/>
  <c r="U33" i="5"/>
  <c r="T33" i="5"/>
  <c r="S33" i="5"/>
  <c r="R33" i="5"/>
  <c r="Q33" i="5"/>
  <c r="P33" i="5"/>
  <c r="O33" i="5"/>
  <c r="N33" i="5"/>
  <c r="M33" i="5"/>
  <c r="L33" i="5"/>
  <c r="K33" i="5"/>
  <c r="U32" i="5"/>
  <c r="T32" i="5"/>
  <c r="S32" i="5"/>
  <c r="R32" i="5"/>
  <c r="Q32" i="5"/>
  <c r="P32" i="5"/>
  <c r="O32" i="5"/>
  <c r="N32" i="5"/>
  <c r="M32" i="5"/>
  <c r="L32" i="5"/>
  <c r="K32" i="5"/>
  <c r="U31" i="5"/>
  <c r="T31" i="5"/>
  <c r="S31" i="5"/>
  <c r="R31" i="5"/>
  <c r="Q31" i="5"/>
  <c r="P31" i="5"/>
  <c r="O31" i="5"/>
  <c r="N31" i="5"/>
  <c r="M31" i="5"/>
  <c r="L31" i="5"/>
  <c r="K31" i="5"/>
  <c r="U30" i="5"/>
  <c r="T30" i="5"/>
  <c r="S30" i="5"/>
  <c r="R30" i="5"/>
  <c r="Q30" i="5"/>
  <c r="P30" i="5"/>
  <c r="O30" i="5"/>
  <c r="N30" i="5"/>
  <c r="M30" i="5"/>
  <c r="L30" i="5"/>
  <c r="K30" i="5"/>
  <c r="U29" i="5"/>
  <c r="T29" i="5"/>
  <c r="S29" i="5"/>
  <c r="R29" i="5"/>
  <c r="Q29" i="5"/>
  <c r="P29" i="5"/>
  <c r="O29" i="5"/>
  <c r="N29" i="5"/>
  <c r="M29" i="5"/>
  <c r="L29" i="5"/>
  <c r="K29" i="5"/>
  <c r="U28" i="5"/>
  <c r="T28" i="5"/>
  <c r="S28" i="5"/>
  <c r="R28" i="5"/>
  <c r="Q28" i="5"/>
  <c r="P28" i="5"/>
  <c r="O28" i="5"/>
  <c r="N28" i="5"/>
  <c r="M28" i="5"/>
  <c r="L28" i="5"/>
  <c r="K28" i="5"/>
  <c r="U27" i="5"/>
  <c r="T27" i="5"/>
  <c r="S27" i="5"/>
  <c r="R27" i="5"/>
  <c r="Q27" i="5"/>
  <c r="P27" i="5"/>
  <c r="O27" i="5"/>
  <c r="N27" i="5"/>
  <c r="M27" i="5"/>
  <c r="L27" i="5"/>
  <c r="K27" i="5"/>
  <c r="U26" i="5"/>
  <c r="T26" i="5"/>
  <c r="S26" i="5"/>
  <c r="R26" i="5"/>
  <c r="Q26" i="5"/>
  <c r="P26" i="5"/>
  <c r="O26" i="5"/>
  <c r="N26" i="5"/>
  <c r="M26" i="5"/>
  <c r="L26" i="5"/>
  <c r="K26" i="5"/>
  <c r="U25" i="5"/>
  <c r="T25" i="5"/>
  <c r="S25" i="5"/>
  <c r="R25" i="5"/>
  <c r="Q25" i="5"/>
  <c r="P25" i="5"/>
  <c r="O25" i="5"/>
  <c r="N25" i="5"/>
  <c r="M25" i="5"/>
  <c r="L25" i="5"/>
  <c r="K25" i="5"/>
  <c r="U24" i="5"/>
  <c r="T24" i="5"/>
  <c r="S24" i="5"/>
  <c r="R24" i="5"/>
  <c r="Q24" i="5"/>
  <c r="P24" i="5"/>
  <c r="O24" i="5"/>
  <c r="N24" i="5"/>
  <c r="M24" i="5"/>
  <c r="L24" i="5"/>
  <c r="K24" i="5"/>
  <c r="U23" i="5"/>
  <c r="T23" i="5"/>
  <c r="S23" i="5"/>
  <c r="R23" i="5"/>
  <c r="Q23" i="5"/>
  <c r="P23" i="5"/>
  <c r="O23" i="5"/>
  <c r="N23" i="5"/>
  <c r="M23" i="5"/>
  <c r="L23" i="5"/>
  <c r="K23" i="5"/>
  <c r="U22" i="5"/>
  <c r="T22" i="5"/>
  <c r="S22" i="5"/>
  <c r="R22" i="5"/>
  <c r="Q22" i="5"/>
  <c r="P22" i="5"/>
  <c r="O22" i="5"/>
  <c r="N22" i="5"/>
  <c r="M22" i="5"/>
  <c r="L22" i="5"/>
  <c r="K22" i="5"/>
  <c r="U21" i="5"/>
  <c r="T21" i="5"/>
  <c r="S21" i="5"/>
  <c r="R21" i="5"/>
  <c r="Q21" i="5"/>
  <c r="P21" i="5"/>
  <c r="O21" i="5"/>
  <c r="N21" i="5"/>
  <c r="M21" i="5"/>
  <c r="L21" i="5"/>
  <c r="K21" i="5"/>
  <c r="U20" i="5"/>
  <c r="T20" i="5"/>
  <c r="S20" i="5"/>
  <c r="R20" i="5"/>
  <c r="Q20" i="5"/>
  <c r="P20" i="5"/>
  <c r="O20" i="5"/>
  <c r="N20" i="5"/>
  <c r="M20" i="5"/>
  <c r="L20" i="5"/>
  <c r="K20" i="5"/>
  <c r="U19" i="5"/>
  <c r="T19" i="5"/>
  <c r="S19" i="5"/>
  <c r="R19" i="5"/>
  <c r="Q19" i="5"/>
  <c r="P19" i="5"/>
  <c r="O19" i="5"/>
  <c r="N19" i="5"/>
  <c r="M19" i="5"/>
  <c r="L19" i="5"/>
  <c r="K19" i="5"/>
  <c r="U18" i="5"/>
  <c r="T18" i="5"/>
  <c r="S18" i="5"/>
  <c r="R18" i="5"/>
  <c r="Q18" i="5"/>
  <c r="P18" i="5"/>
  <c r="O18" i="5"/>
  <c r="N18" i="5"/>
  <c r="M18" i="5"/>
  <c r="L18" i="5"/>
  <c r="K18" i="5"/>
  <c r="U17" i="5"/>
  <c r="T17" i="5"/>
  <c r="S17" i="5"/>
  <c r="R17" i="5"/>
  <c r="Q17" i="5"/>
  <c r="P17" i="5"/>
  <c r="O17" i="5"/>
  <c r="N17" i="5"/>
  <c r="M17" i="5"/>
  <c r="L17" i="5"/>
  <c r="K17" i="5"/>
  <c r="U16" i="5"/>
  <c r="T16" i="5"/>
  <c r="S16" i="5"/>
  <c r="R16" i="5"/>
  <c r="Q16" i="5"/>
  <c r="P16" i="5"/>
  <c r="O16" i="5"/>
  <c r="N16" i="5"/>
  <c r="M16" i="5"/>
  <c r="L16" i="5"/>
  <c r="K16" i="5"/>
  <c r="U15" i="5"/>
  <c r="T15" i="5"/>
  <c r="S15" i="5"/>
  <c r="R15" i="5"/>
  <c r="Q15" i="5"/>
  <c r="P15" i="5"/>
  <c r="O15" i="5"/>
  <c r="N15" i="5"/>
  <c r="M15" i="5"/>
  <c r="L15" i="5"/>
  <c r="K15" i="5"/>
  <c r="U14" i="5"/>
  <c r="T14" i="5"/>
  <c r="S14" i="5"/>
  <c r="R14" i="5"/>
  <c r="Q14" i="5"/>
  <c r="P14" i="5"/>
  <c r="O14" i="5"/>
  <c r="N14" i="5"/>
  <c r="M14" i="5"/>
  <c r="L14" i="5"/>
  <c r="K14" i="5"/>
  <c r="U13" i="5"/>
  <c r="T13" i="5"/>
  <c r="S13" i="5"/>
  <c r="R13" i="5"/>
  <c r="Q13" i="5"/>
  <c r="P13" i="5"/>
  <c r="O13" i="5"/>
  <c r="N13" i="5"/>
  <c r="M13" i="5"/>
  <c r="L13" i="5"/>
  <c r="K13" i="5"/>
  <c r="U12" i="5"/>
  <c r="T12" i="5"/>
  <c r="S12" i="5"/>
  <c r="R12" i="5"/>
  <c r="Q12" i="5"/>
  <c r="P12" i="5"/>
  <c r="O12" i="5"/>
  <c r="N12" i="5"/>
  <c r="M12" i="5"/>
  <c r="L12" i="5"/>
  <c r="K12" i="5"/>
  <c r="U11" i="5"/>
  <c r="T11" i="5"/>
  <c r="S11" i="5"/>
  <c r="R11" i="5"/>
  <c r="Q11" i="5"/>
  <c r="P11" i="5"/>
  <c r="O11" i="5"/>
  <c r="N11" i="5"/>
  <c r="M11" i="5"/>
  <c r="L11" i="5"/>
  <c r="K11" i="5"/>
  <c r="U10" i="5"/>
  <c r="T10" i="5"/>
  <c r="S10" i="5"/>
  <c r="R10" i="5"/>
  <c r="Q10" i="5"/>
  <c r="P10" i="5"/>
  <c r="O10" i="5"/>
  <c r="N10" i="5"/>
  <c r="M10" i="5"/>
  <c r="L10" i="5"/>
  <c r="K10" i="5"/>
  <c r="U9" i="5"/>
  <c r="T9" i="5"/>
  <c r="S9" i="5"/>
  <c r="R9" i="5"/>
  <c r="Q9" i="5"/>
  <c r="P9" i="5"/>
  <c r="O9" i="5"/>
  <c r="N9" i="5"/>
  <c r="M9" i="5"/>
  <c r="L9" i="5"/>
  <c r="K9" i="5"/>
  <c r="U8" i="5"/>
  <c r="T8" i="5"/>
  <c r="S8" i="5"/>
  <c r="R8" i="5"/>
  <c r="Q8" i="5"/>
  <c r="P8" i="5"/>
  <c r="O8" i="5"/>
  <c r="N8" i="5"/>
  <c r="M8" i="5"/>
  <c r="L8" i="5"/>
  <c r="K8" i="5"/>
  <c r="U7" i="5"/>
  <c r="T7" i="5"/>
  <c r="S7" i="5"/>
  <c r="R7" i="5"/>
  <c r="Q7" i="5"/>
  <c r="P7" i="5"/>
  <c r="O7" i="5"/>
  <c r="N7" i="5"/>
  <c r="M7" i="5"/>
  <c r="L7" i="5"/>
  <c r="K7" i="5"/>
  <c r="U6" i="5"/>
  <c r="T6" i="5"/>
  <c r="S6" i="5"/>
  <c r="R6" i="5"/>
  <c r="Q6" i="5"/>
  <c r="P6" i="5"/>
  <c r="O6" i="5"/>
  <c r="N6" i="5"/>
  <c r="M6" i="5"/>
  <c r="L6" i="5"/>
  <c r="K6" i="5"/>
  <c r="U5" i="5"/>
  <c r="T5" i="5"/>
  <c r="S5" i="5"/>
  <c r="R5" i="5"/>
  <c r="Q5" i="5"/>
  <c r="P5" i="5"/>
  <c r="O5" i="5"/>
  <c r="N5" i="5"/>
  <c r="M5" i="5"/>
  <c r="L5" i="5"/>
  <c r="K5" i="5"/>
  <c r="U4" i="5"/>
  <c r="T4" i="5"/>
  <c r="S4" i="5"/>
  <c r="R4" i="5"/>
  <c r="Q4" i="5"/>
  <c r="P4" i="5"/>
  <c r="O4" i="5"/>
  <c r="N4" i="5"/>
  <c r="M4" i="5"/>
  <c r="L4" i="5"/>
  <c r="K4" i="5"/>
  <c r="M3" i="5"/>
  <c r="U3" i="5"/>
  <c r="T3" i="5"/>
  <c r="S3" i="5"/>
  <c r="R3" i="5"/>
  <c r="Q3" i="5"/>
  <c r="P3" i="5"/>
  <c r="O3" i="5"/>
  <c r="N3" i="5"/>
  <c r="L3" i="5"/>
  <c r="K3" i="5"/>
  <c r="H44" i="5"/>
  <c r="F44" i="5"/>
  <c r="D44" i="5"/>
  <c r="I44" i="5" s="1"/>
  <c r="H18" i="5"/>
  <c r="F18" i="5"/>
  <c r="D18" i="5"/>
  <c r="I18" i="5" s="1"/>
  <c r="H1" i="2" l="1"/>
  <c r="G1" i="2"/>
  <c r="F1" i="2"/>
  <c r="E1" i="2"/>
  <c r="D1" i="2"/>
  <c r="H21" i="5"/>
  <c r="F97" i="5" l="1"/>
  <c r="H136" i="5" l="1"/>
  <c r="F136" i="5"/>
  <c r="D136" i="5"/>
  <c r="I136" i="5" s="1"/>
  <c r="H133" i="5"/>
  <c r="F133" i="5"/>
  <c r="D133" i="5"/>
  <c r="I133" i="5" s="1"/>
  <c r="H132" i="5"/>
  <c r="F132" i="5"/>
  <c r="D132" i="5"/>
  <c r="I132" i="5" s="1"/>
  <c r="H131" i="5"/>
  <c r="F131" i="5"/>
  <c r="D131" i="5"/>
  <c r="I131" i="5" s="1"/>
  <c r="H130" i="5"/>
  <c r="F130" i="5"/>
  <c r="D130" i="5"/>
  <c r="I130" i="5" s="1"/>
  <c r="H129" i="5"/>
  <c r="F129" i="5"/>
  <c r="D129" i="5"/>
  <c r="I129" i="5" s="1"/>
  <c r="H128" i="5"/>
  <c r="F128" i="5"/>
  <c r="D128" i="5"/>
  <c r="I128" i="5" s="1"/>
  <c r="H127" i="5"/>
  <c r="F127" i="5"/>
  <c r="D127" i="5"/>
  <c r="I127" i="5" s="1"/>
  <c r="H126" i="5"/>
  <c r="F126" i="5"/>
  <c r="D126" i="5"/>
  <c r="I126" i="5" s="1"/>
  <c r="H125" i="5"/>
  <c r="F125" i="5"/>
  <c r="D125" i="5"/>
  <c r="I125" i="5" s="1"/>
  <c r="H122" i="5"/>
  <c r="F122" i="5"/>
  <c r="D122" i="5"/>
  <c r="I122" i="5" s="1"/>
  <c r="H121" i="5"/>
  <c r="F121" i="5"/>
  <c r="D121" i="5"/>
  <c r="I121" i="5" s="1"/>
  <c r="H120" i="5"/>
  <c r="F120" i="5"/>
  <c r="D120" i="5"/>
  <c r="I120" i="5" s="1"/>
  <c r="H119" i="5"/>
  <c r="F119" i="5"/>
  <c r="D119" i="5"/>
  <c r="I119" i="5" s="1"/>
  <c r="H118" i="5"/>
  <c r="F118" i="5"/>
  <c r="D118" i="5"/>
  <c r="I118" i="5" s="1"/>
  <c r="H116" i="5"/>
  <c r="F116" i="5"/>
  <c r="D116" i="5"/>
  <c r="I116" i="5" s="1"/>
  <c r="H115" i="5"/>
  <c r="F115" i="5"/>
  <c r="D115" i="5"/>
  <c r="I115" i="5" s="1"/>
  <c r="H114" i="5"/>
  <c r="F114" i="5"/>
  <c r="D114" i="5"/>
  <c r="I114" i="5" s="1"/>
  <c r="H112" i="5"/>
  <c r="F112" i="5"/>
  <c r="D112" i="5"/>
  <c r="I112" i="5" s="1"/>
  <c r="H111" i="5"/>
  <c r="F111" i="5"/>
  <c r="D111" i="5"/>
  <c r="I111" i="5" s="1"/>
  <c r="H110" i="5"/>
  <c r="F110" i="5"/>
  <c r="D110" i="5"/>
  <c r="I110" i="5" s="1"/>
  <c r="H109" i="5"/>
  <c r="F109" i="5"/>
  <c r="D109" i="5"/>
  <c r="I109" i="5" s="1"/>
  <c r="H108" i="5"/>
  <c r="F108" i="5"/>
  <c r="D108" i="5"/>
  <c r="I108" i="5" s="1"/>
  <c r="H107" i="5"/>
  <c r="F107" i="5"/>
  <c r="D107" i="5"/>
  <c r="I107" i="5" s="1"/>
  <c r="H106" i="5"/>
  <c r="F106" i="5"/>
  <c r="D106" i="5"/>
  <c r="I106" i="5" s="1"/>
  <c r="H105" i="5"/>
  <c r="F105" i="5"/>
  <c r="D105" i="5"/>
  <c r="I105" i="5" s="1"/>
  <c r="H103" i="5"/>
  <c r="F103" i="5"/>
  <c r="D103" i="5"/>
  <c r="I103" i="5" s="1"/>
  <c r="H102" i="5"/>
  <c r="F102" i="5"/>
  <c r="D102" i="5"/>
  <c r="I102" i="5" s="1"/>
  <c r="H101" i="5"/>
  <c r="F101" i="5"/>
  <c r="D101" i="5"/>
  <c r="I101" i="5" s="1"/>
  <c r="H100" i="5"/>
  <c r="F100" i="5"/>
  <c r="D100" i="5"/>
  <c r="I100" i="5" s="1"/>
  <c r="H99" i="5"/>
  <c r="F99" i="5"/>
  <c r="D99" i="5"/>
  <c r="I99" i="5" s="1"/>
  <c r="H98" i="5"/>
  <c r="F98" i="5"/>
  <c r="D98" i="5"/>
  <c r="I98" i="5" s="1"/>
  <c r="H97" i="5"/>
  <c r="D97" i="5"/>
  <c r="I97" i="5" s="1"/>
  <c r="H96" i="5"/>
  <c r="F96" i="5"/>
  <c r="D96" i="5"/>
  <c r="I96" i="5" s="1"/>
  <c r="H95" i="5"/>
  <c r="F95" i="5"/>
  <c r="D95" i="5"/>
  <c r="I95" i="5" s="1"/>
  <c r="H94" i="5"/>
  <c r="F94" i="5"/>
  <c r="D94" i="5"/>
  <c r="I94" i="5" s="1"/>
  <c r="H93" i="5"/>
  <c r="F93" i="5"/>
  <c r="D93" i="5"/>
  <c r="I93" i="5" s="1"/>
  <c r="H92" i="5"/>
  <c r="F92" i="5"/>
  <c r="D92" i="5"/>
  <c r="I92" i="5" s="1"/>
  <c r="H91" i="5"/>
  <c r="F91" i="5"/>
  <c r="D91" i="5"/>
  <c r="I91" i="5" s="1"/>
  <c r="H90" i="5"/>
  <c r="F90" i="5"/>
  <c r="D90" i="5"/>
  <c r="I90" i="5" s="1"/>
  <c r="H89" i="5"/>
  <c r="F89" i="5"/>
  <c r="D89" i="5"/>
  <c r="I89" i="5" s="1"/>
  <c r="H88" i="5"/>
  <c r="F88" i="5"/>
  <c r="D88" i="5"/>
  <c r="I88" i="5" s="1"/>
  <c r="H85" i="5"/>
  <c r="F85" i="5"/>
  <c r="D85" i="5"/>
  <c r="I85" i="5" s="1"/>
  <c r="H84" i="5"/>
  <c r="F84" i="5"/>
  <c r="D84" i="5"/>
  <c r="I84" i="5" s="1"/>
  <c r="H77" i="5"/>
  <c r="F77" i="5"/>
  <c r="D77" i="5"/>
  <c r="I77" i="5" s="1"/>
  <c r="H76" i="5"/>
  <c r="F76" i="5"/>
  <c r="D76" i="5"/>
  <c r="I76" i="5" s="1"/>
  <c r="H75" i="5"/>
  <c r="F75" i="5"/>
  <c r="D75" i="5"/>
  <c r="I75" i="5" s="1"/>
  <c r="H74" i="5"/>
  <c r="F74" i="5"/>
  <c r="D74" i="5"/>
  <c r="I74" i="5" s="1"/>
  <c r="H73" i="5"/>
  <c r="F73" i="5"/>
  <c r="D73" i="5"/>
  <c r="I73" i="5" s="1"/>
  <c r="H72" i="5"/>
  <c r="F72" i="5"/>
  <c r="D72" i="5"/>
  <c r="I72" i="5" s="1"/>
  <c r="H71" i="5"/>
  <c r="F71" i="5"/>
  <c r="D71" i="5"/>
  <c r="I71" i="5" s="1"/>
  <c r="H70" i="5"/>
  <c r="F70" i="5"/>
  <c r="D70" i="5"/>
  <c r="I70" i="5" s="1"/>
  <c r="H69" i="5"/>
  <c r="F69" i="5"/>
  <c r="D69" i="5"/>
  <c r="I69" i="5" s="1"/>
  <c r="H68" i="5"/>
  <c r="F68" i="5"/>
  <c r="D68" i="5"/>
  <c r="I68" i="5" s="1"/>
  <c r="H67" i="5"/>
  <c r="F67" i="5"/>
  <c r="D67" i="5"/>
  <c r="I67" i="5" s="1"/>
  <c r="H66" i="5"/>
  <c r="F66" i="5"/>
  <c r="D66" i="5"/>
  <c r="I66" i="5" s="1"/>
  <c r="H65" i="5"/>
  <c r="F65" i="5"/>
  <c r="D65" i="5"/>
  <c r="I65" i="5" s="1"/>
  <c r="H64" i="5"/>
  <c r="F64" i="5"/>
  <c r="D64" i="5"/>
  <c r="I64" i="5" s="1"/>
  <c r="H63" i="5"/>
  <c r="F63" i="5"/>
  <c r="D63" i="5"/>
  <c r="I63" i="5" s="1"/>
  <c r="H62" i="5"/>
  <c r="F62" i="5"/>
  <c r="D62" i="5"/>
  <c r="I62" i="5" s="1"/>
  <c r="H61" i="5"/>
  <c r="F61" i="5"/>
  <c r="D61" i="5"/>
  <c r="I61" i="5" s="1"/>
  <c r="H60" i="5"/>
  <c r="F60" i="5"/>
  <c r="D60" i="5"/>
  <c r="I60" i="5" s="1"/>
  <c r="H59" i="5"/>
  <c r="F59" i="5"/>
  <c r="D59" i="5"/>
  <c r="I59" i="5" s="1"/>
  <c r="H58" i="5"/>
  <c r="F58" i="5"/>
  <c r="D58" i="5"/>
  <c r="I58" i="5" s="1"/>
  <c r="H57" i="5"/>
  <c r="F57" i="5"/>
  <c r="D57" i="5"/>
  <c r="I57" i="5" s="1"/>
  <c r="H56" i="5"/>
  <c r="F56" i="5"/>
  <c r="D56" i="5"/>
  <c r="I56" i="5" s="1"/>
  <c r="H55" i="5"/>
  <c r="F55" i="5"/>
  <c r="D55" i="5"/>
  <c r="I55" i="5" s="1"/>
  <c r="H54" i="5"/>
  <c r="F54" i="5"/>
  <c r="D54" i="5"/>
  <c r="I54" i="5" s="1"/>
  <c r="H53" i="5"/>
  <c r="F53" i="5"/>
  <c r="D53" i="5"/>
  <c r="I53" i="5" s="1"/>
  <c r="H52" i="5"/>
  <c r="F52" i="5"/>
  <c r="D52" i="5"/>
  <c r="I52" i="5" s="1"/>
  <c r="H51" i="5"/>
  <c r="F51" i="5"/>
  <c r="D51" i="5"/>
  <c r="I51" i="5" s="1"/>
  <c r="H50" i="5"/>
  <c r="F50" i="5"/>
  <c r="D50" i="5"/>
  <c r="I50" i="5" s="1"/>
  <c r="H49" i="5"/>
  <c r="F49" i="5"/>
  <c r="D49" i="5"/>
  <c r="I49" i="5" s="1"/>
  <c r="H48" i="5"/>
  <c r="F48" i="5"/>
  <c r="D48" i="5"/>
  <c r="I48" i="5" s="1"/>
  <c r="H47" i="5"/>
  <c r="F47" i="5"/>
  <c r="D47" i="5"/>
  <c r="I47" i="5" s="1"/>
  <c r="H46" i="5"/>
  <c r="F46" i="5"/>
  <c r="D46" i="5"/>
  <c r="I46" i="5" s="1"/>
  <c r="H45" i="5"/>
  <c r="F45" i="5"/>
  <c r="D45" i="5"/>
  <c r="I45" i="5" s="1"/>
  <c r="H43" i="5"/>
  <c r="F43" i="5"/>
  <c r="D43" i="5"/>
  <c r="I43" i="5" s="1"/>
  <c r="H42" i="5"/>
  <c r="F42" i="5"/>
  <c r="D42" i="5"/>
  <c r="I42" i="5" s="1"/>
  <c r="H41" i="5"/>
  <c r="F41" i="5"/>
  <c r="D41" i="5"/>
  <c r="I41" i="5" s="1"/>
  <c r="H40" i="5"/>
  <c r="F40" i="5"/>
  <c r="D40" i="5"/>
  <c r="I40" i="5" s="1"/>
  <c r="H39" i="5"/>
  <c r="F39" i="5"/>
  <c r="D39" i="5"/>
  <c r="I39" i="5" s="1"/>
  <c r="H38" i="5"/>
  <c r="F38" i="5"/>
  <c r="D38" i="5"/>
  <c r="I38" i="5" s="1"/>
  <c r="H37" i="5"/>
  <c r="F37" i="5"/>
  <c r="D37" i="5"/>
  <c r="I37" i="5" s="1"/>
  <c r="H36" i="5"/>
  <c r="F36" i="5"/>
  <c r="D36" i="5"/>
  <c r="I36" i="5" s="1"/>
  <c r="H35" i="5"/>
  <c r="F35" i="5"/>
  <c r="D35" i="5"/>
  <c r="I35" i="5" s="1"/>
  <c r="H34" i="5"/>
  <c r="F34" i="5"/>
  <c r="D34" i="5"/>
  <c r="I34" i="5" s="1"/>
  <c r="H33" i="5"/>
  <c r="F33" i="5"/>
  <c r="D33" i="5"/>
  <c r="I33" i="5" s="1"/>
  <c r="H32" i="5"/>
  <c r="F32" i="5"/>
  <c r="D32" i="5"/>
  <c r="I32" i="5" s="1"/>
  <c r="H31" i="5"/>
  <c r="F31" i="5"/>
  <c r="D31" i="5"/>
  <c r="I31" i="5" s="1"/>
  <c r="H30" i="5"/>
  <c r="F30" i="5"/>
  <c r="D30" i="5"/>
  <c r="I30" i="5" s="1"/>
  <c r="H29" i="5"/>
  <c r="F29" i="5"/>
  <c r="D29" i="5"/>
  <c r="I29" i="5" s="1"/>
  <c r="H28" i="5"/>
  <c r="F28" i="5"/>
  <c r="D28" i="5"/>
  <c r="I28" i="5" s="1"/>
  <c r="H27" i="5"/>
  <c r="F27" i="5"/>
  <c r="D27" i="5"/>
  <c r="I27" i="5" s="1"/>
  <c r="H26" i="5"/>
  <c r="F26" i="5"/>
  <c r="D26" i="5"/>
  <c r="I26" i="5" s="1"/>
  <c r="H25" i="5"/>
  <c r="F25" i="5"/>
  <c r="D25" i="5"/>
  <c r="I25" i="5" s="1"/>
  <c r="H24" i="5"/>
  <c r="F24" i="5"/>
  <c r="D24" i="5"/>
  <c r="I24" i="5" s="1"/>
  <c r="H23" i="5"/>
  <c r="F23" i="5"/>
  <c r="D23" i="5"/>
  <c r="I23" i="5" s="1"/>
  <c r="H22" i="5"/>
  <c r="F22" i="5"/>
  <c r="D22" i="5"/>
  <c r="I22" i="5" s="1"/>
  <c r="F21" i="5"/>
  <c r="D21" i="5"/>
  <c r="I21" i="5" s="1"/>
  <c r="H20" i="5"/>
  <c r="F20" i="5"/>
  <c r="D20" i="5"/>
  <c r="I20" i="5" s="1"/>
  <c r="H19" i="5"/>
  <c r="F19" i="5"/>
  <c r="D19" i="5"/>
  <c r="I19" i="5" s="1"/>
  <c r="H17" i="5"/>
  <c r="F17" i="5"/>
  <c r="D17" i="5"/>
  <c r="I17" i="5" s="1"/>
  <c r="H16" i="5"/>
  <c r="F16" i="5"/>
  <c r="D16" i="5"/>
  <c r="I16" i="5" s="1"/>
  <c r="H15" i="5"/>
  <c r="F15" i="5"/>
  <c r="D15" i="5"/>
  <c r="I15" i="5" s="1"/>
  <c r="H14" i="5"/>
  <c r="F14" i="5"/>
  <c r="D14" i="5"/>
  <c r="I14" i="5" s="1"/>
  <c r="H13" i="5"/>
  <c r="F13" i="5"/>
  <c r="D13" i="5"/>
  <c r="I13" i="5" s="1"/>
  <c r="H12" i="5"/>
  <c r="F12" i="5"/>
  <c r="D12" i="5"/>
  <c r="I12" i="5" s="1"/>
  <c r="H11" i="5"/>
  <c r="F11" i="5"/>
  <c r="D11" i="5"/>
  <c r="I11" i="5" s="1"/>
  <c r="H10" i="5"/>
  <c r="F10" i="5"/>
  <c r="D10" i="5"/>
  <c r="I10" i="5" s="1"/>
  <c r="H9" i="5"/>
  <c r="F9" i="5"/>
  <c r="D9" i="5"/>
  <c r="I9" i="5" s="1"/>
  <c r="H8" i="5"/>
  <c r="F8" i="5"/>
  <c r="D8" i="5"/>
  <c r="I8" i="5" s="1"/>
  <c r="H7" i="5"/>
  <c r="F7" i="5"/>
  <c r="D7" i="5"/>
  <c r="I7" i="5" s="1"/>
  <c r="H6" i="5"/>
  <c r="F6" i="5"/>
  <c r="D6" i="5"/>
  <c r="I6" i="5" s="1"/>
  <c r="H5" i="5"/>
  <c r="F5" i="5"/>
  <c r="D5" i="5"/>
  <c r="I5" i="5" s="1"/>
  <c r="H4" i="5"/>
  <c r="F4" i="5"/>
  <c r="D4" i="5"/>
  <c r="I4" i="5" s="1"/>
  <c r="H3" i="5"/>
  <c r="F3" i="5"/>
  <c r="D3" i="5"/>
  <c r="I3" i="5" s="1"/>
  <c r="H39" i="2"/>
  <c r="G39" i="2"/>
  <c r="F39" i="2"/>
  <c r="E39" i="2"/>
  <c r="E40" i="2" s="1"/>
  <c r="D39" i="2"/>
  <c r="C40" i="2"/>
  <c r="C45" i="2" s="1"/>
  <c r="H24" i="2"/>
  <c r="G24" i="2"/>
  <c r="F24" i="2"/>
  <c r="E24" i="2"/>
  <c r="D24" i="2"/>
  <c r="C24" i="2"/>
  <c r="G40" i="2" l="1"/>
  <c r="G45" i="2" s="1"/>
  <c r="H40" i="2"/>
  <c r="H44" i="2" s="1"/>
  <c r="D40" i="2"/>
  <c r="D44" i="2" s="1"/>
  <c r="C44" i="2"/>
  <c r="E44" i="2"/>
  <c r="F40" i="2"/>
  <c r="F45" i="2" s="1"/>
  <c r="E45" i="2"/>
  <c r="H45" i="2" l="1"/>
  <c r="D45" i="2"/>
  <c r="B44" i="2" s="1"/>
  <c r="G44" i="2"/>
  <c r="F44" i="2"/>
</calcChain>
</file>

<file path=xl/sharedStrings.xml><?xml version="1.0" encoding="utf-8"?>
<sst xmlns="http://schemas.openxmlformats.org/spreadsheetml/2006/main" count="941" uniqueCount="498">
  <si>
    <t>Lomake 12607:1A</t>
  </si>
  <si>
    <t>Linkki rekisteriin tästä.</t>
  </si>
  <si>
    <t>Lomakkeeseen voi tarvittaessa lisätä uusia sarakkeita tai rivejä.</t>
  </si>
  <si>
    <t>Vain sellaisia lannoitevalmisteita, joiden tyyppinimi löytyy joko kansallisesta tyyppinimiluettelosta tai EY-asetuksen mukaisesta lannoitetyyppien luettelosta, saa saattaa markkinoille, valmistaa markkinoille saattamista varten tai tuoda maahan.</t>
  </si>
  <si>
    <t>Sähköpostitse osoitteella:</t>
  </si>
  <si>
    <t xml:space="preserve">Postitse osoitteella: </t>
  </si>
  <si>
    <t>Sähköpostiosoite:</t>
  </si>
  <si>
    <t>Tuote 1</t>
  </si>
  <si>
    <t>Tuote 2</t>
  </si>
  <si>
    <t>Tuote 3</t>
  </si>
  <si>
    <t>Tuote 4</t>
  </si>
  <si>
    <t>Tuote 5</t>
  </si>
  <si>
    <t>Tuote 6</t>
  </si>
  <si>
    <t>Valmisteen kauppanimi:</t>
  </si>
  <si>
    <t>Valmistuspaikka:</t>
  </si>
  <si>
    <t>Urakoitsijan nimi:</t>
  </si>
  <si>
    <t xml:space="preserve"> (osoite ja puhelinnumero lisätietoihin)</t>
  </si>
  <si>
    <t>tn</t>
  </si>
  <si>
    <t>Vientiin EU-alueen ulkopuolelle (vientimaat ilmoitettava lisätiedoissa)</t>
  </si>
  <si>
    <t>Lisätietoja:</t>
  </si>
  <si>
    <t>Tietojen tarkistusrivi: Lukuarvot</t>
  </si>
  <si>
    <t>Kansallinen lannoitevalmisteiden tyyppinimiluettelo: Epäorgaaniset lannoitteet (pl. tuhkalannoitteet)</t>
  </si>
  <si>
    <t>Tyyppinimi</t>
  </si>
  <si>
    <t>1A Epäorgaaniset lannoitteet</t>
  </si>
  <si>
    <t>1A1 Epäorgaaniset yksiravinteiset pääravinnelannoitteet</t>
  </si>
  <si>
    <t>1A11</t>
  </si>
  <si>
    <t>Typpilannoite</t>
  </si>
  <si>
    <t>1A12</t>
  </si>
  <si>
    <t>Apatiittia sisältävä fosforilannoite</t>
  </si>
  <si>
    <t>1A13</t>
  </si>
  <si>
    <t>Typpilannoite, nitraatiton</t>
  </si>
  <si>
    <t>1A2 Epäorgaaniset moniravinteiset pääravinnelannoitteet</t>
  </si>
  <si>
    <t>1A21</t>
  </si>
  <si>
    <t>NPK-lannoite</t>
  </si>
  <si>
    <t>1A23</t>
  </si>
  <si>
    <t>NPK-lannoite, sisältää krotonylideenidiureaa, isobutylideenidiureaa tai ureaformaldehydiä</t>
  </si>
  <si>
    <t>1A24</t>
  </si>
  <si>
    <t>Kalkitseva NPK-lannoite</t>
  </si>
  <si>
    <t>1A25</t>
  </si>
  <si>
    <t>NPK-kasviravinne</t>
  </si>
  <si>
    <t>1A26</t>
  </si>
  <si>
    <t>NPK-kasviravinneliuos</t>
  </si>
  <si>
    <t>1A27</t>
  </si>
  <si>
    <t>NPK-kasviravinnesuspensio</t>
  </si>
  <si>
    <t>1A3 Epäorgaaniset sivuravinnelannoitteet</t>
  </si>
  <si>
    <t>1A31</t>
  </si>
  <si>
    <t>Sivuravinnelannoite</t>
  </si>
  <si>
    <t>1A32</t>
  </si>
  <si>
    <t>Sivuravinneliuos</t>
  </si>
  <si>
    <t>1A4 Epäorgaaniset hivenravinnelannoitteet</t>
  </si>
  <si>
    <t>1A41</t>
  </si>
  <si>
    <t>Hivenravinnelannoite</t>
  </si>
  <si>
    <t>1A42</t>
  </si>
  <si>
    <t>Hivenravinneliuos</t>
  </si>
  <si>
    <t>1A5 Epäorgaaniset lannoitteet, joiden teho perustuu pääosin muihin vaikutuksiin</t>
  </si>
  <si>
    <t>1A51</t>
  </si>
  <si>
    <t>Piilannoite</t>
  </si>
  <si>
    <t>1A52</t>
  </si>
  <si>
    <t>Nestemäinen piilannoite</t>
  </si>
  <si>
    <t>1A6 Epäorgaanisina lannoitteina sellaisenaan käytettävät sivutuotteet</t>
  </si>
  <si>
    <t>A Epäorgaaniset yksiravinteiset pääravinnelannoitteet</t>
  </si>
  <si>
    <t>A1 Typpilannoitteet</t>
  </si>
  <si>
    <t>A.1.1a</t>
  </si>
  <si>
    <t>Kalsiumnitraatti</t>
  </si>
  <si>
    <t>A.1.1b</t>
  </si>
  <si>
    <t>Kalsiummagnesiumnitraatti</t>
  </si>
  <si>
    <t>A.1.1c</t>
  </si>
  <si>
    <t>Magnesiumnitraatti</t>
  </si>
  <si>
    <t>A.1.2c</t>
  </si>
  <si>
    <t>Natriumnitraatti</t>
  </si>
  <si>
    <t>A.1.2b</t>
  </si>
  <si>
    <t>Chilensalpietari</t>
  </si>
  <si>
    <t>A.1.3a</t>
  </si>
  <si>
    <t>Kalsiumsyanamidi</t>
  </si>
  <si>
    <t>A.1.3b</t>
  </si>
  <si>
    <t>Typpipitoinen kalsiumsyanamidi</t>
  </si>
  <si>
    <t>A.1.4</t>
  </si>
  <si>
    <t>Ammoniumsulfaatti</t>
  </si>
  <si>
    <t>A.1.5</t>
  </si>
  <si>
    <t>Ammoniumnitraatti tai kalsiumammoniumnitraatti</t>
  </si>
  <si>
    <t>A.1.6</t>
  </si>
  <si>
    <t>Ammoniumsulfaattinitraatti</t>
  </si>
  <si>
    <t>A.1.7</t>
  </si>
  <si>
    <t>Magnesiumsulfonitraatti</t>
  </si>
  <si>
    <t>A.1.8</t>
  </si>
  <si>
    <t>Magnesiumammoniumnitraatti</t>
  </si>
  <si>
    <t>A.1.9</t>
  </si>
  <si>
    <t>Urea</t>
  </si>
  <si>
    <t>A.1.10</t>
  </si>
  <si>
    <t>Krotonylideenidiurea</t>
  </si>
  <si>
    <t>A.1.11</t>
  </si>
  <si>
    <t>Isobutylideenidiurea</t>
  </si>
  <si>
    <t>A.1.12</t>
  </si>
  <si>
    <t>Ureaformaldehydi</t>
  </si>
  <si>
    <t>A.1.13</t>
  </si>
  <si>
    <t>Typpilannoite, joka sisältää krotonylideenidiureaa</t>
  </si>
  <si>
    <t>A.1.14</t>
  </si>
  <si>
    <t>Typpilannoite, joka sisältää isobutylideenidiureaa</t>
  </si>
  <si>
    <t>A.1.15</t>
  </si>
  <si>
    <t>Typpilannoite, joka sisältää ureaformaldehydiä</t>
  </si>
  <si>
    <t>A.1.16</t>
  </si>
  <si>
    <t>Urea-ammoniumsulfaatti</t>
  </si>
  <si>
    <t>A2 Fosfaattilannoitteet</t>
  </si>
  <si>
    <t>A.2.1</t>
  </si>
  <si>
    <t>A.2.2a</t>
  </si>
  <si>
    <t>Normaali superfosfaatti</t>
  </si>
  <si>
    <t>A.2.2b</t>
  </si>
  <si>
    <t>Väkevä superfosfaatti</t>
  </si>
  <si>
    <t>A.2.2c</t>
  </si>
  <si>
    <t>Kaksoissuperfosfaatti</t>
  </si>
  <si>
    <t>A.2.3</t>
  </si>
  <si>
    <t>Osittain liuennut raakafosfaatti</t>
  </si>
  <si>
    <t>A.2.4</t>
  </si>
  <si>
    <t>Dikalsiumfosfaatti</t>
  </si>
  <si>
    <t>A.2.5</t>
  </si>
  <si>
    <t>Kalsinoitu fosfaatti</t>
  </si>
  <si>
    <t>A.2.6</t>
  </si>
  <si>
    <t>Alumiinikalsiumfosfaatti</t>
  </si>
  <si>
    <t>A.2.7</t>
  </si>
  <si>
    <t>Pehmeä, jauhettu raakafosfaatti</t>
  </si>
  <si>
    <t>A3 Kaliumlannoitteet</t>
  </si>
  <si>
    <t>A.3.1</t>
  </si>
  <si>
    <t>A.3.2</t>
  </si>
  <si>
    <t>A.3.3</t>
  </si>
  <si>
    <t>Kalisuola</t>
  </si>
  <si>
    <t>A.3.4</t>
  </si>
  <si>
    <t>Magnesiumsuoloja sisältävä kaliumkloridi</t>
  </si>
  <si>
    <t>A.3.5</t>
  </si>
  <si>
    <t>Kaliumsulfaatti</t>
  </si>
  <si>
    <t>A.3.6</t>
  </si>
  <si>
    <t>Magnesiumsuolaa sisältävä kaliumsulfaatti</t>
  </si>
  <si>
    <t>A.3.7</t>
  </si>
  <si>
    <t>Kaliumsulfaattia sisältävä kiseriitti</t>
  </si>
  <si>
    <t>B Epäorgaaniset moniravinteiset pääravinnelannoitteet</t>
  </si>
  <si>
    <t>B1 NPK-lannoitteet</t>
  </si>
  <si>
    <t>B.1.1</t>
  </si>
  <si>
    <t>B.1.2</t>
  </si>
  <si>
    <t>NPK-lannoite, joka sisältää (tapauksen mukaan) krotonylideenidiureaa tai isobutylideenidiureaa tai ureaformaldehydiä</t>
  </si>
  <si>
    <t>B2 NP-lannoitteet</t>
  </si>
  <si>
    <t>B.2.1</t>
  </si>
  <si>
    <t>NP-lannoite</t>
  </si>
  <si>
    <t>B.2.2</t>
  </si>
  <si>
    <t>NP-lannoite, joka sisältää (tapauksen mukaan) krotonylideenidiureaa tai isobutylideenidiureaa tai ureaformaldehydiä</t>
  </si>
  <si>
    <t>B3 NK-lannoitteet</t>
  </si>
  <si>
    <t>B.3.1</t>
  </si>
  <si>
    <t>NK-lannoite</t>
  </si>
  <si>
    <t>B.3.2</t>
  </si>
  <si>
    <t>NK-lannoite, joka sisältää (tapauksen mukaan) krotonylideenidiureaa tai isobutylideenidiureaa tai ureaformaldehydiä</t>
  </si>
  <si>
    <t>B4 PK-lannoitteet</t>
  </si>
  <si>
    <t>B.4.1</t>
  </si>
  <si>
    <t>PK-lannoite</t>
  </si>
  <si>
    <t>C Epäorgaaniset nestemäiset lannoitteet</t>
  </si>
  <si>
    <t>C1 Yksiravinteiset nestemäiset lannoitteet</t>
  </si>
  <si>
    <t>C.1.1</t>
  </si>
  <si>
    <t>Typpilannoiteliuos</t>
  </si>
  <si>
    <t>C.1.2</t>
  </si>
  <si>
    <t>Urea-ammoniumnitraattilannoiteliuos</t>
  </si>
  <si>
    <t>C.1.3</t>
  </si>
  <si>
    <t>Kalsiumnitraattiliuos</t>
  </si>
  <si>
    <t>C.1.4</t>
  </si>
  <si>
    <t>Magnesiumnitraattiliuos</t>
  </si>
  <si>
    <t>C.1.5</t>
  </si>
  <si>
    <t>Kalsiumnitraattisuspensio</t>
  </si>
  <si>
    <t>C.1.6</t>
  </si>
  <si>
    <t>Ureaformaldehydiä sisältävä typpilannoiteliuos</t>
  </si>
  <si>
    <t>C.1.7</t>
  </si>
  <si>
    <t>C2 Moniravinteiset nestemäiset lannoitteet</t>
  </si>
  <si>
    <t>C.2.1</t>
  </si>
  <si>
    <t>NPK-lannoiteliuos</t>
  </si>
  <si>
    <t>C.2.2</t>
  </si>
  <si>
    <t>NPK-lannoitesuspensio</t>
  </si>
  <si>
    <t>C.2.3</t>
  </si>
  <si>
    <t>C.2.4</t>
  </si>
  <si>
    <t>NP-lannoitesuspensio</t>
  </si>
  <si>
    <t>C.2.5</t>
  </si>
  <si>
    <t>NK-lannoiteliuos</t>
  </si>
  <si>
    <t>C.2.6</t>
  </si>
  <si>
    <t>NK-lannoitesuspensio</t>
  </si>
  <si>
    <t>C.2.7</t>
  </si>
  <si>
    <t>PK-lannoiteliuos</t>
  </si>
  <si>
    <t>C.2.8</t>
  </si>
  <si>
    <t>PK-lannoitesuspensio</t>
  </si>
  <si>
    <t>D Epäorgaaniset sivuravinnelannoitteet</t>
  </si>
  <si>
    <t>Kalsiumsulfaatti</t>
  </si>
  <si>
    <t>Kalsiumkloridiliuos</t>
  </si>
  <si>
    <t>Rikki (alkuaine)</t>
  </si>
  <si>
    <t>Kiseriitti</t>
  </si>
  <si>
    <t>Magnesiumsulfaatti</t>
  </si>
  <si>
    <t>Magnesiumsulfaattiliuos</t>
  </si>
  <si>
    <t>Magnesiumhydroksidi</t>
  </si>
  <si>
    <t>Magnesiumhydroksidisuspensio</t>
  </si>
  <si>
    <t>Magnesiumkloridiliuos</t>
  </si>
  <si>
    <t>6E Epäorgaaniset hivenravinnelannoitteet</t>
  </si>
  <si>
    <t>Boorihappo</t>
  </si>
  <si>
    <t>Natriumboraatti</t>
  </si>
  <si>
    <t>Kalsiumboraatti</t>
  </si>
  <si>
    <t>Boorietanoliamiini</t>
  </si>
  <si>
    <t>Boratoitu lannoite liuoksena</t>
  </si>
  <si>
    <t>Boratoitu lannoite suspensiona</t>
  </si>
  <si>
    <t>E.2.1</t>
  </si>
  <si>
    <t>Kobolttisuola</t>
  </si>
  <si>
    <t>Kobolttikelaatti</t>
  </si>
  <si>
    <t>Kobolttilannoiteliuos</t>
  </si>
  <si>
    <t>Kuparisuola</t>
  </si>
  <si>
    <t>Kuparioksidi</t>
  </si>
  <si>
    <t>Kuparihydroksidi</t>
  </si>
  <si>
    <t>Kuparikelaatti</t>
  </si>
  <si>
    <t>Kuparipohjainen lannoite</t>
  </si>
  <si>
    <t>Kuparilannoiteliuos</t>
  </si>
  <si>
    <t>Kuparikloridioksidi</t>
  </si>
  <si>
    <t>Kuparikloridioksidi suspensiona</t>
  </si>
  <si>
    <t>Rautasuola</t>
  </si>
  <si>
    <t>Rautakelaatti</t>
  </si>
  <si>
    <t>Mangaanisuola</t>
  </si>
  <si>
    <t>Mangaanikelaatti</t>
  </si>
  <si>
    <t>Mangaanioksidi</t>
  </si>
  <si>
    <t>Mangaanipohjainen lannoite</t>
  </si>
  <si>
    <t>Natriummolybdaatti</t>
  </si>
  <si>
    <t>Ammoniummolybdaatti</t>
  </si>
  <si>
    <t>Molybdeenipohjainen lannoite</t>
  </si>
  <si>
    <t>Molybdeenilannoiteliuos</t>
  </si>
  <si>
    <t>Sinkkisuola</t>
  </si>
  <si>
    <t>Sinkkikelaatti</t>
  </si>
  <si>
    <t>Sinkkioksidi</t>
  </si>
  <si>
    <t>Sinkkipohjainen lannoite</t>
  </si>
  <si>
    <t>Koontitaulukko; älä syötä tietoja tähän taulukkoon!</t>
  </si>
  <si>
    <t>Tyyppitunnus lomakkeella</t>
  </si>
  <si>
    <t>Tyyppitunnus
Elmossa</t>
  </si>
  <si>
    <t>Varasto 1.1.</t>
  </si>
  <si>
    <t>Tuote</t>
  </si>
  <si>
    <t>Määrätieto</t>
  </si>
  <si>
    <t>Pakkaaminen</t>
  </si>
  <si>
    <t>Lkm</t>
  </si>
  <si>
    <t>Alkuperämaa</t>
  </si>
  <si>
    <t>Tuontimaa</t>
  </si>
  <si>
    <t>TNL1A11</t>
  </si>
  <si>
    <t>TNL1A12</t>
  </si>
  <si>
    <t>TNL1A13</t>
  </si>
  <si>
    <t>TNL1A21</t>
  </si>
  <si>
    <t>TNL1A23</t>
  </si>
  <si>
    <t>TNL1A24</t>
  </si>
  <si>
    <t>TNL1A25</t>
  </si>
  <si>
    <t>TNL1A26</t>
  </si>
  <si>
    <t>TNL1A27</t>
  </si>
  <si>
    <t>TNL1A31</t>
  </si>
  <si>
    <t>TNL1A32</t>
  </si>
  <si>
    <t>TNL1A41</t>
  </si>
  <si>
    <t>TNL1A42</t>
  </si>
  <si>
    <t>TNL1A51</t>
  </si>
  <si>
    <t>TNL1A52</t>
  </si>
  <si>
    <t>TNL6A11_a</t>
  </si>
  <si>
    <t>TNL6A11_b</t>
  </si>
  <si>
    <t>TNL6A11_c</t>
  </si>
  <si>
    <t>TNL6A12_a</t>
  </si>
  <si>
    <t>TNL6A12_b</t>
  </si>
  <si>
    <t>TNL6A13_a</t>
  </si>
  <si>
    <t>TNL6A13_b</t>
  </si>
  <si>
    <t>TNL6A14</t>
  </si>
  <si>
    <t>TNL6A15</t>
  </si>
  <si>
    <t>TNL6A16</t>
  </si>
  <si>
    <t>TNL6A17</t>
  </si>
  <si>
    <t>TNL6A18</t>
  </si>
  <si>
    <t>TNL6A19</t>
  </si>
  <si>
    <t>TNL6A110</t>
  </si>
  <si>
    <t>TNL6A111</t>
  </si>
  <si>
    <t>TNL6A112</t>
  </si>
  <si>
    <t>TNL6A113</t>
  </si>
  <si>
    <t>TNL6A114</t>
  </si>
  <si>
    <t>TNL6A115</t>
  </si>
  <si>
    <t>TNL6A21</t>
  </si>
  <si>
    <t>TNL6A22_a</t>
  </si>
  <si>
    <t>TNL6A22_b</t>
  </si>
  <si>
    <t>TNL6A22_c</t>
  </si>
  <si>
    <t>TNL6A23</t>
  </si>
  <si>
    <t>TNL6A24</t>
  </si>
  <si>
    <t>TNL6A25</t>
  </si>
  <si>
    <t>TNL6A26</t>
  </si>
  <si>
    <t>TNL6A27</t>
  </si>
  <si>
    <t>TNL6A31</t>
  </si>
  <si>
    <t>TNL6A32</t>
  </si>
  <si>
    <t>TNL6A33</t>
  </si>
  <si>
    <t>TNL6A34</t>
  </si>
  <si>
    <t>TNL6A35</t>
  </si>
  <si>
    <t>TNL6A36</t>
  </si>
  <si>
    <t>TNL6A37</t>
  </si>
  <si>
    <t>TNL6B11</t>
  </si>
  <si>
    <t>TNL6B12</t>
  </si>
  <si>
    <t>TNL6B21</t>
  </si>
  <si>
    <t>TNL6B22</t>
  </si>
  <si>
    <t>TNL6B31</t>
  </si>
  <si>
    <t>TNL6B32</t>
  </si>
  <si>
    <t>TNL6B41</t>
  </si>
  <si>
    <t>TNL6C11</t>
  </si>
  <si>
    <t>TNL6C12</t>
  </si>
  <si>
    <t>TNL6C13</t>
  </si>
  <si>
    <t>TNL6C14</t>
  </si>
  <si>
    <t>TNL6C15</t>
  </si>
  <si>
    <t>TNL6C16</t>
  </si>
  <si>
    <t>TNL6C17</t>
  </si>
  <si>
    <t>TNL6C21</t>
  </si>
  <si>
    <t>TNL6C22</t>
  </si>
  <si>
    <t>TNL6C23</t>
  </si>
  <si>
    <t>TNL6C24</t>
  </si>
  <si>
    <t>TNL6C25</t>
  </si>
  <si>
    <t>TNL6C26</t>
  </si>
  <si>
    <t>TNL6C27</t>
  </si>
  <si>
    <t>TNL6C28</t>
  </si>
  <si>
    <t>TNL6D11</t>
  </si>
  <si>
    <t>TNL6D12</t>
  </si>
  <si>
    <t>TNL6D13</t>
  </si>
  <si>
    <t>TNL6D14</t>
  </si>
  <si>
    <t>TNL6D15</t>
  </si>
  <si>
    <t>TNL6D15_1</t>
  </si>
  <si>
    <t>TNL6D15_2</t>
  </si>
  <si>
    <t>TNL6D15_3</t>
  </si>
  <si>
    <t>TNL6D16</t>
  </si>
  <si>
    <t>TNL6E11</t>
  </si>
  <si>
    <t>TNL6E12</t>
  </si>
  <si>
    <t>TNL6E13</t>
  </si>
  <si>
    <t>TNL6E14</t>
  </si>
  <si>
    <t>TNL6E15</t>
  </si>
  <si>
    <t>TNL6E16</t>
  </si>
  <si>
    <t>TNL6E21</t>
  </si>
  <si>
    <t>TNL6E22</t>
  </si>
  <si>
    <t>TNL6E23</t>
  </si>
  <si>
    <t>TNL6E31</t>
  </si>
  <si>
    <t>TNL6E32</t>
  </si>
  <si>
    <t>TNL6E33</t>
  </si>
  <si>
    <t>TNL6E34</t>
  </si>
  <si>
    <t>TNL6E35</t>
  </si>
  <si>
    <t>TNL6E36</t>
  </si>
  <si>
    <t>TNL6E37</t>
  </si>
  <si>
    <t>TNL6E38</t>
  </si>
  <si>
    <t>TNL6E41</t>
  </si>
  <si>
    <t>TNL6E42</t>
  </si>
  <si>
    <t>TNL6E43</t>
  </si>
  <si>
    <t>TNL6E51</t>
  </si>
  <si>
    <t>TNL6E52</t>
  </si>
  <si>
    <t>TNL6E53</t>
  </si>
  <si>
    <t>TNL6E54</t>
  </si>
  <si>
    <t>TNL6E55</t>
  </si>
  <si>
    <t>TNL6E61</t>
  </si>
  <si>
    <t>TNL6E62</t>
  </si>
  <si>
    <t>TNL6E63</t>
  </si>
  <si>
    <t>TNL6E64</t>
  </si>
  <si>
    <t>TNL6E71</t>
  </si>
  <si>
    <t>TNL6E72</t>
  </si>
  <si>
    <t>TNL6E73</t>
  </si>
  <si>
    <t>TNL6E74</t>
  </si>
  <si>
    <t>TNL6E75</t>
  </si>
  <si>
    <t>TNL6E81</t>
  </si>
  <si>
    <t xml:space="preserve">Asiakasnumero: </t>
  </si>
  <si>
    <t xml:space="preserve">Ilmoituksen antajan nimi: </t>
  </si>
  <si>
    <t>Puhelinnumero</t>
  </si>
  <si>
    <t>Täyttöohjeet:</t>
  </si>
  <si>
    <t>Asiakasnumero, jota ilmoitus koskee. Saman toimijan eri toimipaikat on rekisteröity omilla asiakasnumeroillaan.</t>
  </si>
  <si>
    <r>
      <t>Ilmoituksen palautus</t>
    </r>
    <r>
      <rPr>
        <sz val="10"/>
        <rFont val="Arial"/>
        <family val="2"/>
      </rPr>
      <t>:</t>
    </r>
  </si>
  <si>
    <t>EPÄORGAANISTEN LANNOITTEIDEN VALMISTUS (muut kuin tuhkalannoitteet)</t>
  </si>
  <si>
    <t>Lomakkeella ilmoitetaan epäorgaaniset EY-lannoitteet ja seuraaviin kansallisiin tyyppinimiryhmiin kuuluvat epäorgaaniset lannoitteet: epäorgaaniset yksiravinteiset (1A1) ja moniravinteiset pääravinnelannoitteet (1A2), epäorgaaniset sivuravinnelannoitteet (1A3) ja hivenravinnelannoitteet (1A4) sekä epäorgaaniset lannoitteet, joiden teho perustuu pääosin muihin vaikutuksiin kuin kasviravinteisiin (1A5) ja epäorgaanisina lannoitteina sellaisenaan käytettävät sivutuotteet (1A6)
Tiedot ilmoitetaan valmistuspaikoittain omalla lomakkeella.</t>
  </si>
  <si>
    <t xml:space="preserve">Lannoitevalmistealan toimijan nimi: </t>
  </si>
  <si>
    <t>Lomake 12607:1A EPÄORGAANISTEN LANNOITTEIDEN VALMISTUS (muut kuin tuhkalannoitteet)</t>
  </si>
  <si>
    <t>Jatkojalostukseen kotimaassa (lannoitevalmisteen raaka-aineeksi)</t>
  </si>
  <si>
    <t>Peltoviljelyyn ja/tai avomaan ammattimaiseen puutarhaviljelyyn kotimaassa</t>
  </si>
  <si>
    <t>Metsälannoitukseen/-käyttöön kotimaassa</t>
  </si>
  <si>
    <t>Yksityisten kotitalouksien käyttöön sisätiloissa ja/tai puutarhassa</t>
  </si>
  <si>
    <t>Käyttö ammattimaisessa kasvihuoneviljelyssä (mm. ammattikasvualustat)</t>
  </si>
  <si>
    <t>Käyttö viherrakentamisessa tai viheralueiden kuten urheilu-, golfkenttien, tms. viheralueiden lannoitteena kotimaassa</t>
  </si>
  <si>
    <t>Vientiin EU-alueelle (vientimaat ilmoitettava lisätiedoissa)</t>
  </si>
  <si>
    <t>Muu käyttö lannoitevalmisteena (lisätietoihin selitys käytöstä)</t>
  </si>
  <si>
    <t>Muu kuin lannoitevalmistekäyttö (esim. maanrakennus, poltto) tai loppusijoitus kaatopaikalle (ml. kaatopaikan maisemointi)</t>
  </si>
  <si>
    <t>1A61</t>
  </si>
  <si>
    <t>TNL1A61</t>
  </si>
  <si>
    <t>Emäksinen kuona (Tuomasfosfaati, Tuomaskuona)</t>
  </si>
  <si>
    <t>A.2.3a</t>
  </si>
  <si>
    <t>Magnesiumia sisältävä osittain liuennut raakafosfaatti</t>
  </si>
  <si>
    <t>Luonnon kaliumsuola</t>
  </si>
  <si>
    <t>Rikastettu raaka kaliumsuola</t>
  </si>
  <si>
    <t>Ureaformaldehydiä sisältävä typpilannoitesuspensio</t>
  </si>
  <si>
    <t>NPK-lannoiteliuos, joka sisältää ureaformaldehydiä</t>
  </si>
  <si>
    <t>NPK-lannoitesuspensio, joka sisältää ureaformaldehydiä</t>
  </si>
  <si>
    <t>NP-lannoiteliuos, joka sisältää ureaformaldehydiä</t>
  </si>
  <si>
    <t>NP-lannoitesuspensio, joka sisältää ureaformaldehydiä</t>
  </si>
  <si>
    <t>C.2.9</t>
  </si>
  <si>
    <t>C.2.10</t>
  </si>
  <si>
    <t>C.2.11</t>
  </si>
  <si>
    <t>C.2.12</t>
  </si>
  <si>
    <t>C.2.13</t>
  </si>
  <si>
    <t>C.2.14</t>
  </si>
  <si>
    <t>NK-lannoiteliuos, joka sisältää ureaformaldehydiä</t>
  </si>
  <si>
    <t>NK-lannoitesuspensio, joka sisältää ureaformaldehydiä</t>
  </si>
  <si>
    <t>D.1</t>
  </si>
  <si>
    <t>D.2</t>
  </si>
  <si>
    <t>D.2.1</t>
  </si>
  <si>
    <t>Kalsiumformiaatti</t>
  </si>
  <si>
    <t>Nestemäinen kalsiumformiaatti</t>
  </si>
  <si>
    <t>D.2.2</t>
  </si>
  <si>
    <t>D.3</t>
  </si>
  <si>
    <t>D.4</t>
  </si>
  <si>
    <t>D.5</t>
  </si>
  <si>
    <t>D.5.1</t>
  </si>
  <si>
    <t>D.5.2</t>
  </si>
  <si>
    <t>D.5.3</t>
  </si>
  <si>
    <t>D.6</t>
  </si>
  <si>
    <t>E.1.1a</t>
  </si>
  <si>
    <t>E.1.1b</t>
  </si>
  <si>
    <t>E.1.1c</t>
  </si>
  <si>
    <t>E.1.1d</t>
  </si>
  <si>
    <t>E.1.1e</t>
  </si>
  <si>
    <t>E.1.1f</t>
  </si>
  <si>
    <t>E.1.2a</t>
  </si>
  <si>
    <t>6E11 Boori</t>
  </si>
  <si>
    <t>6E12 Koboltti</t>
  </si>
  <si>
    <t>E.1.2b</t>
  </si>
  <si>
    <t>E.1.2c</t>
  </si>
  <si>
    <t>E.1.2d</t>
  </si>
  <si>
    <t>Kobolttikompleksi</t>
  </si>
  <si>
    <t>6E13 Kupari</t>
  </si>
  <si>
    <t>E.1.3a</t>
  </si>
  <si>
    <t>E.1.3b</t>
  </si>
  <si>
    <t>E.1.3c</t>
  </si>
  <si>
    <t>E.1.3d</t>
  </si>
  <si>
    <t>E.1.3e</t>
  </si>
  <si>
    <t>E.1.3f</t>
  </si>
  <si>
    <t>E.1.3g</t>
  </si>
  <si>
    <t>E.1.3h</t>
  </si>
  <si>
    <t>E.1.3i</t>
  </si>
  <si>
    <t>Kuparikompleksi</t>
  </si>
  <si>
    <t>6E14 Rauta</t>
  </si>
  <si>
    <t>E.1.4a</t>
  </si>
  <si>
    <t>E.1.4b</t>
  </si>
  <si>
    <t>Rautalannoiteliuos</t>
  </si>
  <si>
    <t>E.1.4c</t>
  </si>
  <si>
    <t>E.1.4d</t>
  </si>
  <si>
    <t>Rautakompleksi</t>
  </si>
  <si>
    <t>6E15 Mangaani</t>
  </si>
  <si>
    <t>E.1.5a</t>
  </si>
  <si>
    <t>E.1.5b</t>
  </si>
  <si>
    <t>E.1.5c</t>
  </si>
  <si>
    <t>E.1.5d</t>
  </si>
  <si>
    <t>E.1.5e</t>
  </si>
  <si>
    <t>Mangaanilannoiteliuos</t>
  </si>
  <si>
    <t>E.1.5f</t>
  </si>
  <si>
    <t>E.1.5g</t>
  </si>
  <si>
    <t>Mangaanilannoite suspensiona</t>
  </si>
  <si>
    <t>Mangaanikompleksi</t>
  </si>
  <si>
    <t>6E16 Molybdeeni</t>
  </si>
  <si>
    <t>E.1.6a</t>
  </si>
  <si>
    <t>E.1.6b</t>
  </si>
  <si>
    <t>E.1.6c</t>
  </si>
  <si>
    <t>E.1.6d</t>
  </si>
  <si>
    <t>6E17 Sinkki</t>
  </si>
  <si>
    <t>E.1.7a</t>
  </si>
  <si>
    <t>E.1.7b</t>
  </si>
  <si>
    <t>E.1.7c</t>
  </si>
  <si>
    <t>E.1.7d</t>
  </si>
  <si>
    <t>E.1.7e</t>
  </si>
  <si>
    <t>Sinkkilannoiteliuos</t>
  </si>
  <si>
    <t>E.1.7f</t>
  </si>
  <si>
    <t>E.1.7g</t>
  </si>
  <si>
    <t>Sinkkilannoitesuspensio</t>
  </si>
  <si>
    <t>Sinkkikompleksi</t>
  </si>
  <si>
    <t>6E2 Hivenravinnelannoiteseokset</t>
  </si>
  <si>
    <t>D Epäorgaaninen sivuravinnelannoite</t>
  </si>
  <si>
    <t>Kiinteä tai nestemäinen hivenravinnelannoiteseos</t>
  </si>
  <si>
    <t>Viljaprosessoinnin sivujakeiden tuhka</t>
  </si>
  <si>
    <t>TNL6A118</t>
  </si>
  <si>
    <t>NP-lannoiteliuos</t>
  </si>
  <si>
    <t>EY-asetuksen 2003/2003 mukainen epäorgaanisten lannoitteiden tyyppinimiluettelo</t>
  </si>
  <si>
    <t xml:space="preserve">lannoite.ilmoitukset@ruokavirasto.fi </t>
  </si>
  <si>
    <t>Ruokavirasto</t>
  </si>
  <si>
    <t>Lannoitejaosto</t>
  </si>
  <si>
    <t>PL 200</t>
  </si>
  <si>
    <t>00027 RUOKAVIRASTO</t>
  </si>
  <si>
    <r>
      <t xml:space="preserve">Vuosi-ilmoituslomakkeet Ruokaviraston kotisivuilla osoitteessa:
</t>
    </r>
    <r>
      <rPr>
        <sz val="10"/>
        <rFont val="Arial"/>
        <family val="2"/>
      </rPr>
      <t>https://www.ruokavirasto.fi/tietoa-meista/asiointi/oppaat-ja-lomakkeet/yritykset/lannoitevalmisteet/vuosi-ilmoituslomakkeet/</t>
    </r>
  </si>
  <si>
    <t>Asiakasnumeronne ja lannoitevalmistealan toimintonne löytyvät valvontarekisteristä Ruokaviraston internetsivuilta.</t>
  </si>
  <si>
    <t>Tunnus</t>
  </si>
  <si>
    <t>Muu kuin lannoitevalmistekäyttö (esim. maanrakennus, poltto) tai loppusijoitus kaatopaikalle (ml. kaatopaikan maisemointi), myös hävikit</t>
  </si>
  <si>
    <t>E.2.2</t>
  </si>
  <si>
    <t>E.2.3</t>
  </si>
  <si>
    <t>Lehtisumutteena käytettävä EY-lannoite joka sisältää pää- ja/tai sivuravinteita sekä hivenravinteita</t>
  </si>
  <si>
    <t>Maahan levitettävä  EY-lannoite, joka sisältää pää- ja/tai sivuravinteita sekä hivenravinteita</t>
  </si>
  <si>
    <t>Lannoitevalmistelain 539/2006 11 §:n mukainen vuosi-ilmoitus ajalta 1.1. - 31.12.2021</t>
  </si>
  <si>
    <t>Lannoitevalmistelain mukainen vuosi-ilmoitus ajalta 1.1. - 31.12.2021</t>
  </si>
  <si>
    <t>A. Valmiin tuotteen varasto 1.1.2021</t>
  </si>
  <si>
    <t>Vuoden 2021 aikana valmistukseen käytetyt raaka-aineet ja muut lisätyt aineet (tuote, valmistaja ja alkuperä):</t>
  </si>
  <si>
    <t>Yhteensä raaka-aineita käytetty vuonna 2021</t>
  </si>
  <si>
    <t>B. Vuoden 2021 aikana valmistuneen
     luovutusvalmiin tuotteen määrä</t>
  </si>
  <si>
    <t>Valmiin tuotteen myynti tai luovutus vuoden 2021 aikana (sisältäen myös ennen vuotta 2021 valmistetut tuotteet, jotka myyty tai luovutettu vasta vuoden 2021 aikana):</t>
  </si>
  <si>
    <t>C. Myynti ja luovutus yhteensä vuonna 2021</t>
  </si>
  <si>
    <t>D. Valmiin tuotteen varasto 31.12.2021 (= A + B - C)</t>
  </si>
  <si>
    <r>
      <t>Valitse jokaiselle ilmoitettavalle lannoitteelle</t>
    </r>
    <r>
      <rPr>
        <b/>
        <sz val="10"/>
        <color rgb="FFFF0000"/>
        <rFont val="Arial"/>
        <family val="2"/>
      </rPr>
      <t xml:space="preserve"> tunnus</t>
    </r>
    <r>
      <rPr>
        <sz val="10"/>
        <color rgb="FFFF0000"/>
        <rFont val="Arial"/>
        <family val="2"/>
      </rPr>
      <t xml:space="preserve"> joko kansallisesta tyyppinimiluettelosta tai EY-asetuksen mukaisesta lannoitetyyppien luettelosta.</t>
    </r>
  </si>
  <si>
    <t>Kansalliset tyyppinimitunnukset: Epäorgaaniset lannoitteet</t>
  </si>
  <si>
    <t>1A71</t>
  </si>
  <si>
    <t>Puun, turpeen tai peltobiomassojen tuhka</t>
  </si>
  <si>
    <t>1A72</t>
  </si>
  <si>
    <t>Eläinperäinen tuhka</t>
  </si>
  <si>
    <t>EY-tyyppinitunnus: Epäorgaaniset lannoitteet</t>
  </si>
  <si>
    <r>
      <t xml:space="preserve">Valmisteen kansallinen tai EY-asetuksen mukainen tyyppinimi:
</t>
    </r>
    <r>
      <rPr>
        <sz val="10"/>
        <color indexed="10"/>
        <rFont val="Arial"/>
        <family val="2"/>
      </rPr>
      <t>(valitse tunnus avautuvasta tyyppinimiluettelosta)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</si>
</sst>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0"/>
      <name val="Arial"/>
      <family val="2"/>
    </font>
    <font>
      <sz val="10"/>
      <name val="Arial"/>
      <family val="2"/>
    </font>
    <font>
      <b/>
      <sz val="12"/>
      <name val="Arial"/>
      <family val="2"/>
    </font>
    <font>
      <sz val="11"/>
      <name val="Arial"/>
      <family val="2"/>
    </font>
    <font>
      <u/>
      <sz val="10"/>
      <color indexed="12"/>
      <name val="Arial"/>
      <family val="2"/>
    </font>
    <font>
      <sz val="10"/>
      <color rgb="FFFF0000"/>
      <name val="Arial"/>
      <family val="2"/>
    </font>
    <font>
      <i/>
      <sz val="10"/>
      <name val="Arial"/>
      <family val="2"/>
    </font>
    <font>
      <sz val="10"/>
      <color theme="0"/>
      <name val="Arial"/>
      <family val="2"/>
    </font>
    <font>
      <sz val="10"/>
      <color rgb="FFFABF8F"/>
      <name val="Arial"/>
      <family val="2"/>
    </font>
    <font>
      <sz val="10"/>
      <color indexed="10"/>
      <name val="Arial"/>
      <family val="2"/>
    </font>
    <font>
      <b/>
      <sz val="9"/>
      <name val="Arial"/>
      <family val="2"/>
    </font>
    <font>
      <sz val="9"/>
      <name val="Arial"/>
      <family val="2"/>
    </font>
    <font>
      <b/>
      <i/>
      <sz val="9"/>
      <name val="Arial"/>
      <family val="2"/>
    </font>
    <font>
      <i/>
      <sz val="9"/>
      <name val="Arial"/>
      <family val="2"/>
    </font>
    <font>
      <sz val="8"/>
      <name val="Arial"/>
      <family val="2"/>
    </font>
    <font>
      <sz val="10"/>
      <name val="Calibri"/>
      <family val="2"/>
    </font>
    <font>
      <sz val="9"/>
      <color rgb="FFFF0000"/>
      <name val="Arial"/>
      <family val="2"/>
    </font>
    <font>
      <sz val="9"/>
      <color theme="7" tint="0.79998168889431442"/>
      <name val="Arial"/>
      <family val="2"/>
    </font>
    <font>
      <b/>
      <sz val="10"/>
      <color rgb="FFFF0000"/>
      <name val="Arial"/>
      <family val="2"/>
    </font>
    <font>
      <sz val="8"/>
      <color rgb="FF0000FF"/>
      <name val="Arial"/>
      <family val="2"/>
    </font>
    <font>
      <sz val="10"/>
      <color indexed="72"/>
      <name val="SansSerif"/>
    </font>
    <font>
      <b/>
      <sz val="11"/>
      <name val="Arial"/>
      <family val="2"/>
    </font>
    <font>
      <sz val="11"/>
      <color rgb="FFFF0000"/>
      <name val="Calibri"/>
      <family val="2"/>
      <scheme val="minor"/>
    </font>
    <font>
      <sz val="9"/>
      <color theme="1"/>
      <name val="Calibri"/>
      <family val="2"/>
      <scheme val="minor"/>
    </font>
    <font>
      <sz val="11"/>
      <name val="Calibri"/>
      <family val="2"/>
      <scheme val="minor"/>
    </font>
    <font>
      <b/>
      <sz val="11"/>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D8E4BC"/>
        <bgColor indexed="64"/>
      </patternFill>
    </fill>
    <fill>
      <patternFill patternType="solid">
        <fgColor indexed="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bgColor indexed="64"/>
      </patternFill>
    </fill>
    <fill>
      <patternFill patternType="solid">
        <fgColor rgb="FFD9D9D9"/>
        <bgColor indexed="64"/>
      </patternFill>
    </fill>
    <fill>
      <patternFill patternType="solid">
        <fgColor theme="7" tint="0.79998168889431442"/>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double">
        <color indexed="64"/>
      </top>
      <bottom/>
      <diagonal/>
    </border>
    <border>
      <left/>
      <right style="thin">
        <color indexed="64"/>
      </right>
      <top style="double">
        <color indexed="64"/>
      </top>
      <bottom/>
      <diagonal/>
    </border>
    <border>
      <left style="thin">
        <color indexed="22"/>
      </left>
      <right style="thin">
        <color indexed="22"/>
      </right>
      <top style="thin">
        <color indexed="22"/>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86">
    <xf numFmtId="0" fontId="0" fillId="0" borderId="0" xfId="0"/>
    <xf numFmtId="0" fontId="5" fillId="2" borderId="0" xfId="1" applyFill="1" applyAlignment="1" applyProtection="1">
      <alignment vertical="top"/>
    </xf>
    <xf numFmtId="0" fontId="0" fillId="0" borderId="0" xfId="0" applyFill="1" applyBorder="1"/>
    <xf numFmtId="0" fontId="2" fillId="4" borderId="0" xfId="0" applyFont="1" applyFill="1"/>
    <xf numFmtId="0" fontId="2" fillId="7" borderId="1" xfId="0" applyFont="1" applyFill="1" applyBorder="1" applyAlignment="1">
      <alignment horizontal="center"/>
    </xf>
    <xf numFmtId="0" fontId="0" fillId="7" borderId="2" xfId="0" applyFill="1" applyBorder="1"/>
    <xf numFmtId="0" fontId="1" fillId="7" borderId="2" xfId="0" applyFont="1" applyFill="1" applyBorder="1" applyAlignment="1">
      <alignment horizontal="center"/>
    </xf>
    <xf numFmtId="0" fontId="1" fillId="0" borderId="0" xfId="0" applyFont="1" applyAlignment="1">
      <alignment vertical="center" wrapText="1"/>
    </xf>
    <xf numFmtId="0" fontId="11" fillId="4" borderId="3" xfId="0" applyFont="1" applyFill="1" applyBorder="1" applyAlignment="1">
      <alignment vertical="center" wrapText="1"/>
    </xf>
    <xf numFmtId="0" fontId="2" fillId="0" borderId="3" xfId="0" applyFont="1" applyFill="1" applyBorder="1" applyAlignment="1">
      <alignment horizontal="center" vertical="center"/>
    </xf>
    <xf numFmtId="0" fontId="11" fillId="4" borderId="1" xfId="0" applyFont="1" applyFill="1" applyBorder="1" applyAlignment="1">
      <alignment vertical="center" wrapText="1"/>
    </xf>
    <xf numFmtId="0" fontId="12" fillId="0" borderId="3" xfId="0" applyFont="1" applyBorder="1" applyAlignment="1">
      <alignment horizontal="left" vertical="center" wrapText="1"/>
    </xf>
    <xf numFmtId="0" fontId="12" fillId="0" borderId="11" xfId="0" applyFont="1" applyBorder="1" applyAlignment="1">
      <alignment horizontal="left" vertical="center" wrapText="1"/>
    </xf>
    <xf numFmtId="0" fontId="13" fillId="4" borderId="4" xfId="0" applyFont="1" applyFill="1" applyBorder="1" applyAlignment="1">
      <alignment vertical="center" wrapText="1"/>
    </xf>
    <xf numFmtId="0" fontId="13" fillId="4" borderId="6" xfId="0" applyFont="1" applyFill="1" applyBorder="1" applyAlignment="1">
      <alignment vertical="center" wrapText="1"/>
    </xf>
    <xf numFmtId="0" fontId="14" fillId="4" borderId="13" xfId="0" applyFont="1" applyFill="1" applyBorder="1" applyAlignment="1">
      <alignment vertical="center" wrapText="1"/>
    </xf>
    <xf numFmtId="0" fontId="14" fillId="4" borderId="14" xfId="0" applyFont="1" applyFill="1" applyBorder="1" applyAlignment="1">
      <alignment vertical="center" wrapText="1"/>
    </xf>
    <xf numFmtId="0" fontId="11" fillId="4" borderId="16" xfId="0" applyFont="1" applyFill="1" applyBorder="1" applyAlignment="1">
      <alignment vertical="center"/>
    </xf>
    <xf numFmtId="3" fontId="11" fillId="4" borderId="17" xfId="0" applyNumberFormat="1" applyFont="1" applyFill="1" applyBorder="1" applyAlignment="1">
      <alignment horizontal="center" vertical="center"/>
    </xf>
    <xf numFmtId="3" fontId="12" fillId="0" borderId="17" xfId="0" applyNumberFormat="1" applyFont="1" applyBorder="1"/>
    <xf numFmtId="0" fontId="2" fillId="4" borderId="0" xfId="0" applyFont="1" applyFill="1" applyAlignment="1">
      <alignment vertical="center"/>
    </xf>
    <xf numFmtId="0" fontId="11" fillId="8" borderId="18" xfId="0" applyFont="1" applyFill="1" applyBorder="1" applyAlignment="1">
      <alignment vertical="center" wrapText="1"/>
    </xf>
    <xf numFmtId="0" fontId="11" fillId="6" borderId="19" xfId="0" applyFont="1" applyFill="1" applyBorder="1" applyAlignment="1">
      <alignment vertical="center"/>
    </xf>
    <xf numFmtId="0" fontId="12" fillId="6" borderId="10" xfId="0" applyFont="1" applyFill="1" applyBorder="1"/>
    <xf numFmtId="0" fontId="12" fillId="4" borderId="1" xfId="0" applyFont="1" applyFill="1" applyBorder="1" applyAlignment="1"/>
    <xf numFmtId="3" fontId="12" fillId="4" borderId="11" xfId="0" applyNumberFormat="1" applyFont="1" applyFill="1" applyBorder="1" applyAlignment="1">
      <alignment horizontal="center" vertical="center"/>
    </xf>
    <xf numFmtId="3" fontId="12" fillId="0" borderId="11" xfId="0" applyNumberFormat="1" applyFont="1" applyBorder="1"/>
    <xf numFmtId="0" fontId="12" fillId="4" borderId="1" xfId="0" applyFont="1" applyFill="1" applyBorder="1" applyAlignment="1">
      <alignment horizontal="center"/>
    </xf>
    <xf numFmtId="0" fontId="11" fillId="6" borderId="20" xfId="0" applyFont="1" applyFill="1" applyBorder="1" applyAlignment="1"/>
    <xf numFmtId="0" fontId="11" fillId="6" borderId="21" xfId="0" applyFont="1" applyFill="1" applyBorder="1" applyAlignment="1">
      <alignment horizontal="center"/>
    </xf>
    <xf numFmtId="3" fontId="11" fillId="6" borderId="21" xfId="0" applyNumberFormat="1" applyFont="1" applyFill="1" applyBorder="1"/>
    <xf numFmtId="0" fontId="11" fillId="4" borderId="16" xfId="0" applyFont="1" applyFill="1" applyBorder="1" applyAlignment="1">
      <alignment vertical="center" wrapText="1"/>
    </xf>
    <xf numFmtId="0" fontId="11" fillId="6" borderId="18" xfId="0" applyFont="1" applyFill="1" applyBorder="1" applyAlignment="1">
      <alignment vertical="top" wrapText="1"/>
    </xf>
    <xf numFmtId="0" fontId="11" fillId="6" borderId="19" xfId="0" applyFont="1" applyFill="1" applyBorder="1" applyAlignment="1">
      <alignment vertical="top" wrapText="1"/>
    </xf>
    <xf numFmtId="3" fontId="12" fillId="6" borderId="10" xfId="0" applyNumberFormat="1" applyFont="1" applyFill="1" applyBorder="1" applyProtection="1">
      <protection locked="0"/>
    </xf>
    <xf numFmtId="3" fontId="12" fillId="6" borderId="10" xfId="0" applyNumberFormat="1" applyFont="1" applyFill="1" applyBorder="1"/>
    <xf numFmtId="0" fontId="2" fillId="4" borderId="0" xfId="0" applyFont="1" applyFill="1" applyAlignment="1">
      <alignment vertical="center" wrapText="1"/>
    </xf>
    <xf numFmtId="0" fontId="15" fillId="4" borderId="1" xfId="0" applyFont="1" applyFill="1" applyBorder="1" applyAlignment="1">
      <alignment horizontal="left"/>
    </xf>
    <xf numFmtId="0" fontId="15" fillId="4" borderId="1" xfId="0" applyFont="1" applyFill="1" applyBorder="1" applyAlignment="1">
      <alignment horizontal="left" wrapText="1"/>
    </xf>
    <xf numFmtId="0" fontId="16" fillId="0" borderId="0" xfId="0" applyFont="1"/>
    <xf numFmtId="0" fontId="15" fillId="4" borderId="11" xfId="0" applyFont="1" applyFill="1" applyBorder="1" applyAlignment="1">
      <alignment horizontal="left"/>
    </xf>
    <xf numFmtId="0" fontId="11" fillId="6" borderId="20" xfId="0" applyFont="1" applyFill="1" applyBorder="1" applyAlignment="1">
      <alignment vertical="center"/>
    </xf>
    <xf numFmtId="3" fontId="11" fillId="6" borderId="21" xfId="0" applyNumberFormat="1" applyFont="1" applyFill="1" applyBorder="1" applyAlignment="1">
      <alignment horizontal="center" vertical="center"/>
    </xf>
    <xf numFmtId="0" fontId="11" fillId="6" borderId="16" xfId="0" applyFont="1" applyFill="1" applyBorder="1" applyAlignment="1">
      <alignment vertical="center"/>
    </xf>
    <xf numFmtId="3" fontId="11" fillId="6" borderId="17" xfId="0" applyNumberFormat="1" applyFont="1" applyFill="1" applyBorder="1" applyAlignment="1">
      <alignment horizontal="center" vertical="center"/>
    </xf>
    <xf numFmtId="3" fontId="11" fillId="6" borderId="17" xfId="0" applyNumberFormat="1" applyFont="1" applyFill="1" applyBorder="1"/>
    <xf numFmtId="0" fontId="11" fillId="0" borderId="22" xfId="0" applyFont="1" applyFill="1" applyBorder="1" applyAlignment="1">
      <alignment vertical="top"/>
    </xf>
    <xf numFmtId="0" fontId="12" fillId="0" borderId="0" xfId="0" applyFont="1" applyFill="1" applyBorder="1"/>
    <xf numFmtId="0" fontId="12" fillId="0" borderId="0" xfId="0" applyFont="1" applyBorder="1"/>
    <xf numFmtId="0" fontId="12" fillId="0" borderId="23" xfId="0" applyFont="1" applyBorder="1"/>
    <xf numFmtId="0" fontId="12" fillId="0" borderId="7" xfId="0" applyFont="1" applyFill="1" applyBorder="1"/>
    <xf numFmtId="0" fontId="12" fillId="0" borderId="8" xfId="0" applyFont="1" applyFill="1" applyBorder="1"/>
    <xf numFmtId="0" fontId="12" fillId="0" borderId="8" xfId="0" applyFont="1" applyBorder="1"/>
    <xf numFmtId="0" fontId="12" fillId="0" borderId="9" xfId="0" applyFont="1" applyBorder="1"/>
    <xf numFmtId="0" fontId="2" fillId="9" borderId="0" xfId="0" applyFont="1" applyFill="1" applyAlignment="1">
      <alignment horizontal="right"/>
    </xf>
    <xf numFmtId="0" fontId="6" fillId="9" borderId="0" xfId="0" applyFont="1" applyFill="1" applyAlignment="1">
      <alignment horizontal="center"/>
    </xf>
    <xf numFmtId="0" fontId="17" fillId="9" borderId="0" xfId="0" applyFont="1" applyFill="1" applyAlignment="1">
      <alignment horizontal="center" vertical="center"/>
    </xf>
    <xf numFmtId="0" fontId="8" fillId="9" borderId="0" xfId="0" applyFont="1" applyFill="1"/>
    <xf numFmtId="0" fontId="18" fillId="9" borderId="0" xfId="0" applyFont="1" applyFill="1" applyAlignment="1">
      <alignment horizontal="center" vertical="center"/>
    </xf>
    <xf numFmtId="0" fontId="8" fillId="0" borderId="0" xfId="0" applyFont="1"/>
    <xf numFmtId="0" fontId="3" fillId="5" borderId="0" xfId="0" applyFont="1" applyFill="1"/>
    <xf numFmtId="0" fontId="0" fillId="5" borderId="0" xfId="0" applyFill="1"/>
    <xf numFmtId="0" fontId="2" fillId="5" borderId="0" xfId="0" applyFont="1" applyFill="1" applyAlignment="1">
      <alignment horizontal="center" vertical="top"/>
    </xf>
    <xf numFmtId="0" fontId="0" fillId="0" borderId="0" xfId="0" applyFill="1"/>
    <xf numFmtId="0" fontId="2" fillId="0" borderId="0" xfId="0" applyFont="1" applyFill="1" applyAlignment="1">
      <alignment horizontal="center" vertical="top"/>
    </xf>
    <xf numFmtId="0" fontId="2" fillId="0" borderId="0" xfId="0" applyFont="1" applyFill="1"/>
    <xf numFmtId="0" fontId="2" fillId="0" borderId="11" xfId="0" applyFont="1" applyFill="1" applyBorder="1" applyAlignment="1">
      <alignment horizontal="center" vertical="center"/>
    </xf>
    <xf numFmtId="0" fontId="0" fillId="0" borderId="11" xfId="0" applyFill="1" applyBorder="1" applyAlignment="1">
      <alignment vertical="center"/>
    </xf>
    <xf numFmtId="0" fontId="2" fillId="0" borderId="11" xfId="0" applyFont="1" applyFill="1" applyBorder="1" applyAlignment="1">
      <alignment horizontal="center" vertical="center" wrapText="1"/>
    </xf>
    <xf numFmtId="0" fontId="0" fillId="0" borderId="11" xfId="0" applyFill="1" applyBorder="1" applyAlignment="1">
      <alignment vertical="center" wrapText="1"/>
    </xf>
    <xf numFmtId="0" fontId="2" fillId="0" borderId="11" xfId="0" applyFont="1" applyFill="1" applyBorder="1" applyAlignment="1">
      <alignment vertical="center"/>
    </xf>
    <xf numFmtId="0" fontId="1" fillId="2" borderId="12" xfId="0" applyFont="1" applyFill="1" applyBorder="1" applyAlignment="1">
      <alignment vertical="top"/>
    </xf>
    <xf numFmtId="0" fontId="1" fillId="2" borderId="10" xfId="0" applyFont="1" applyFill="1" applyBorder="1" applyAlignment="1">
      <alignment vertical="top"/>
    </xf>
    <xf numFmtId="0" fontId="2" fillId="0" borderId="11" xfId="0" applyFont="1" applyFill="1" applyBorder="1" applyAlignment="1">
      <alignment vertical="top"/>
    </xf>
    <xf numFmtId="0" fontId="2" fillId="5" borderId="0" xfId="0" applyFont="1" applyFill="1"/>
    <xf numFmtId="0" fontId="1" fillId="0" borderId="0" xfId="0" applyFont="1" applyFill="1"/>
    <xf numFmtId="0" fontId="2" fillId="0" borderId="11" xfId="0" applyFont="1" applyFill="1" applyBorder="1"/>
    <xf numFmtId="0" fontId="2" fillId="0" borderId="27" xfId="0" applyFont="1" applyFill="1" applyBorder="1"/>
    <xf numFmtId="0" fontId="2" fillId="0" borderId="30" xfId="0" applyFont="1" applyFill="1" applyBorder="1"/>
    <xf numFmtId="0" fontId="0" fillId="0" borderId="30" xfId="0" applyFill="1" applyBorder="1"/>
    <xf numFmtId="0" fontId="0" fillId="0" borderId="11" xfId="0" applyFill="1" applyBorder="1"/>
    <xf numFmtId="0" fontId="0" fillId="0" borderId="27" xfId="0" applyFill="1" applyBorder="1"/>
    <xf numFmtId="0" fontId="0" fillId="0" borderId="10" xfId="0" applyFill="1" applyBorder="1"/>
    <xf numFmtId="0" fontId="1" fillId="0" borderId="10" xfId="0" applyFont="1" applyFill="1" applyBorder="1"/>
    <xf numFmtId="0" fontId="2" fillId="0" borderId="10" xfId="0" applyFont="1" applyFill="1" applyBorder="1"/>
    <xf numFmtId="0" fontId="2" fillId="0" borderId="11" xfId="0" applyFont="1" applyFill="1" applyBorder="1" applyAlignment="1">
      <alignment wrapText="1"/>
    </xf>
    <xf numFmtId="0" fontId="1" fillId="0" borderId="11" xfId="0" applyFont="1" applyFill="1" applyBorder="1"/>
    <xf numFmtId="0" fontId="19" fillId="0" borderId="0" xfId="0" applyFont="1"/>
    <xf numFmtId="0" fontId="15" fillId="0" borderId="0" xfId="0" applyFont="1" applyAlignment="1">
      <alignment vertical="top" wrapText="1"/>
    </xf>
    <xf numFmtId="0" fontId="20" fillId="0" borderId="0" xfId="0" applyFont="1" applyAlignment="1">
      <alignment vertical="top" wrapText="1"/>
    </xf>
    <xf numFmtId="0" fontId="21" fillId="4" borderId="31" xfId="0" applyNumberFormat="1" applyFont="1" applyFill="1" applyBorder="1" applyAlignment="1" applyProtection="1">
      <alignment horizontal="left" vertical="top" wrapText="1"/>
    </xf>
    <xf numFmtId="0" fontId="0" fillId="0" borderId="0" xfId="0" applyAlignment="1">
      <alignment horizontal="left"/>
    </xf>
    <xf numFmtId="0" fontId="2" fillId="0" borderId="0" xfId="0" applyFont="1" applyFill="1" applyBorder="1"/>
    <xf numFmtId="0" fontId="4" fillId="4" borderId="0" xfId="0" applyFont="1" applyFill="1" applyBorder="1"/>
    <xf numFmtId="0" fontId="4" fillId="4" borderId="0" xfId="0" applyFont="1" applyFill="1"/>
    <xf numFmtId="0" fontId="22" fillId="10" borderId="1" xfId="0" applyFont="1" applyFill="1" applyBorder="1" applyAlignment="1">
      <alignment vertical="center"/>
    </xf>
    <xf numFmtId="0" fontId="22" fillId="10" borderId="2" xfId="0" applyFont="1" applyFill="1" applyBorder="1" applyAlignment="1">
      <alignment vertical="center"/>
    </xf>
    <xf numFmtId="0" fontId="22" fillId="10" borderId="3" xfId="0" applyFont="1" applyFill="1" applyBorder="1" applyAlignment="1">
      <alignment vertical="center"/>
    </xf>
    <xf numFmtId="0" fontId="1" fillId="11" borderId="11" xfId="0" applyFont="1" applyFill="1" applyBorder="1" applyAlignment="1">
      <alignment horizontal="center" vertical="center"/>
    </xf>
    <xf numFmtId="0" fontId="22" fillId="12" borderId="11" xfId="0" applyFont="1" applyFill="1" applyBorder="1" applyAlignment="1">
      <alignment vertical="center"/>
    </xf>
    <xf numFmtId="0" fontId="4" fillId="4" borderId="0" xfId="0" applyFont="1" applyFill="1" applyAlignment="1">
      <alignment vertical="center"/>
    </xf>
    <xf numFmtId="0" fontId="4" fillId="4" borderId="0" xfId="0" applyFont="1" applyFill="1" applyBorder="1" applyAlignment="1"/>
    <xf numFmtId="3" fontId="4" fillId="4" borderId="0" xfId="0" applyNumberFormat="1" applyFont="1" applyFill="1" applyBorder="1"/>
    <xf numFmtId="0" fontId="1" fillId="4" borderId="0" xfId="0" applyFont="1" applyFill="1"/>
    <xf numFmtId="0" fontId="2" fillId="4" borderId="0" xfId="0" applyFont="1" applyFill="1" applyAlignment="1">
      <alignment horizontal="left" vertical="top"/>
    </xf>
    <xf numFmtId="0" fontId="1" fillId="4" borderId="0" xfId="0" applyFont="1" applyFill="1" applyAlignment="1">
      <alignment vertical="top"/>
    </xf>
    <xf numFmtId="0" fontId="2" fillId="4" borderId="0" xfId="0" applyFont="1" applyFill="1" applyAlignment="1">
      <alignment horizontal="left" vertical="top" wrapText="1"/>
    </xf>
    <xf numFmtId="0" fontId="2" fillId="4" borderId="0" xfId="0" applyFont="1" applyFill="1" applyAlignment="1">
      <alignment horizontal="right" vertical="top" wrapText="1"/>
    </xf>
    <xf numFmtId="0" fontId="2" fillId="4" borderId="0" xfId="0" applyFont="1" applyFill="1" applyAlignment="1">
      <alignment vertical="top"/>
    </xf>
    <xf numFmtId="0" fontId="2" fillId="4" borderId="0" xfId="0" quotePrefix="1" applyFont="1" applyFill="1" applyAlignment="1">
      <alignment vertical="top" wrapText="1"/>
    </xf>
    <xf numFmtId="0" fontId="2" fillId="4" borderId="0" xfId="0" applyFont="1" applyFill="1" applyAlignment="1">
      <alignment vertical="top" wrapText="1"/>
    </xf>
    <xf numFmtId="0" fontId="6" fillId="2" borderId="0" xfId="0" applyFont="1" applyFill="1" applyAlignment="1">
      <alignment vertical="center"/>
    </xf>
    <xf numFmtId="0" fontId="1" fillId="3" borderId="0" xfId="0" applyFont="1" applyFill="1" applyAlignment="1">
      <alignment vertical="top"/>
    </xf>
    <xf numFmtId="0" fontId="2" fillId="3" borderId="0" xfId="0" applyFont="1" applyFill="1" applyAlignment="1">
      <alignment horizontal="left" vertical="top" wrapText="1"/>
    </xf>
    <xf numFmtId="0" fontId="22" fillId="3" borderId="0" xfId="0" applyFont="1" applyFill="1"/>
    <xf numFmtId="0" fontId="4" fillId="3" borderId="0" xfId="0" applyFont="1" applyFill="1" applyBorder="1"/>
    <xf numFmtId="3" fontId="4" fillId="3" borderId="0" xfId="0" applyNumberFormat="1" applyFont="1" applyFill="1" applyBorder="1"/>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applyAlignment="1">
      <alignment vertical="center"/>
    </xf>
    <xf numFmtId="0" fontId="1" fillId="2" borderId="0" xfId="0" applyFont="1" applyFill="1" applyBorder="1" applyAlignment="1">
      <alignment vertical="center"/>
    </xf>
    <xf numFmtId="0" fontId="2" fillId="2" borderId="9" xfId="0" applyFont="1" applyFill="1" applyBorder="1" applyAlignment="1">
      <alignment vertical="center"/>
    </xf>
    <xf numFmtId="0" fontId="1" fillId="7" borderId="9" xfId="0" applyFont="1" applyFill="1" applyBorder="1" applyAlignment="1">
      <alignment horizontal="center"/>
    </xf>
    <xf numFmtId="0" fontId="0" fillId="2" borderId="8" xfId="0" applyFill="1" applyBorder="1" applyAlignment="1">
      <alignment vertical="center"/>
    </xf>
    <xf numFmtId="0" fontId="1" fillId="3" borderId="1" xfId="0" applyFont="1" applyFill="1" applyBorder="1" applyAlignment="1">
      <alignment vertical="center"/>
    </xf>
    <xf numFmtId="0" fontId="2" fillId="3" borderId="2" xfId="0" applyFont="1" applyFill="1" applyBorder="1" applyAlignment="1">
      <alignment vertical="center"/>
    </xf>
    <xf numFmtId="0" fontId="9" fillId="3" borderId="2" xfId="0" applyFont="1" applyFill="1" applyBorder="1" applyAlignment="1">
      <alignment horizontal="center" vertical="center"/>
    </xf>
    <xf numFmtId="0" fontId="2" fillId="2" borderId="0" xfId="0" applyFont="1" applyFill="1" applyBorder="1" applyAlignment="1">
      <alignment horizontal="center" vertical="center"/>
    </xf>
    <xf numFmtId="0" fontId="12" fillId="0" borderId="0" xfId="0" applyFont="1" applyFill="1" applyBorder="1" applyAlignment="1">
      <alignment vertical="center"/>
    </xf>
    <xf numFmtId="0" fontId="11" fillId="4" borderId="32" xfId="0" applyFont="1" applyFill="1" applyBorder="1" applyAlignment="1">
      <alignment vertical="center" wrapText="1"/>
    </xf>
    <xf numFmtId="3" fontId="11" fillId="4" borderId="33" xfId="0" applyNumberFormat="1" applyFont="1" applyFill="1" applyBorder="1" applyAlignment="1">
      <alignment horizontal="center" vertical="center"/>
    </xf>
    <xf numFmtId="0" fontId="6" fillId="0" borderId="11" xfId="0" applyFont="1" applyFill="1" applyBorder="1"/>
    <xf numFmtId="0" fontId="23" fillId="0" borderId="0" xfId="0" applyFont="1"/>
    <xf numFmtId="0" fontId="0" fillId="0" borderId="8" xfId="0" applyBorder="1"/>
    <xf numFmtId="0" fontId="21" fillId="4" borderId="34" xfId="0" applyNumberFormat="1" applyFont="1" applyFill="1" applyBorder="1" applyAlignment="1" applyProtection="1">
      <alignment horizontal="left" vertical="top" wrapText="1"/>
    </xf>
    <xf numFmtId="0" fontId="0" fillId="0" borderId="8" xfId="0" applyBorder="1" applyAlignment="1">
      <alignment horizontal="left"/>
    </xf>
    <xf numFmtId="0" fontId="24" fillId="0" borderId="0" xfId="0" applyFont="1" applyFill="1" applyAlignment="1">
      <alignment vertical="top"/>
    </xf>
    <xf numFmtId="0" fontId="1" fillId="0" borderId="11" xfId="0" applyFont="1" applyFill="1" applyBorder="1" applyAlignment="1">
      <alignment vertical="top"/>
    </xf>
    <xf numFmtId="0" fontId="22" fillId="2" borderId="1" xfId="0" applyFont="1" applyFill="1" applyBorder="1" applyAlignment="1">
      <alignment vertical="center"/>
    </xf>
    <xf numFmtId="0" fontId="22" fillId="2" borderId="2" xfId="0" applyFont="1" applyFill="1" applyBorder="1" applyAlignment="1">
      <alignment vertical="center"/>
    </xf>
    <xf numFmtId="0" fontId="22" fillId="2" borderId="3" xfId="0" applyFont="1" applyFill="1" applyBorder="1" applyAlignment="1">
      <alignment vertical="center"/>
    </xf>
    <xf numFmtId="0" fontId="22" fillId="2" borderId="1" xfId="0" quotePrefix="1" applyFont="1" applyFill="1" applyBorder="1" applyAlignment="1">
      <alignment vertical="center"/>
    </xf>
    <xf numFmtId="0" fontId="5" fillId="2" borderId="1" xfId="1" applyFill="1" applyBorder="1" applyAlignment="1" applyProtection="1">
      <alignment vertical="center"/>
    </xf>
    <xf numFmtId="0" fontId="6" fillId="0" borderId="0" xfId="0" applyFont="1" applyFill="1" applyAlignment="1">
      <alignment horizontal="center" vertical="top"/>
    </xf>
    <xf numFmtId="0" fontId="19" fillId="0" borderId="0" xfId="0" applyFont="1" applyFill="1"/>
    <xf numFmtId="3" fontId="12" fillId="0" borderId="11" xfId="0" applyNumberFormat="1" applyFont="1" applyBorder="1" applyAlignment="1">
      <alignment vertical="center"/>
    </xf>
    <xf numFmtId="0" fontId="15" fillId="4" borderId="1" xfId="0" applyFont="1" applyFill="1" applyBorder="1" applyAlignment="1">
      <alignment horizontal="left" vertical="center" wrapText="1"/>
    </xf>
    <xf numFmtId="0" fontId="25" fillId="0" borderId="0" xfId="0" applyFont="1" applyAlignment="1">
      <alignment vertical="center"/>
    </xf>
    <xf numFmtId="0" fontId="2" fillId="2" borderId="22" xfId="0" applyFont="1" applyFill="1" applyBorder="1" applyAlignment="1">
      <alignment horizontal="left" vertical="center"/>
    </xf>
    <xf numFmtId="0" fontId="2" fillId="2" borderId="7" xfId="0" applyFont="1" applyFill="1" applyBorder="1" applyAlignment="1">
      <alignment horizontal="left" vertical="center"/>
    </xf>
    <xf numFmtId="0" fontId="2" fillId="7" borderId="4" xfId="0" applyFont="1" applyFill="1" applyBorder="1" applyAlignment="1">
      <alignment horizontal="left" vertical="center" wrapText="1"/>
    </xf>
    <xf numFmtId="0" fontId="2" fillId="7" borderId="5"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4" borderId="8" xfId="0" applyFont="1" applyFill="1" applyBorder="1" applyAlignment="1">
      <alignment horizontal="left" vertical="center" wrapText="1"/>
    </xf>
    <xf numFmtId="0" fontId="5" fillId="4" borderId="0" xfId="1" applyFill="1" applyAlignment="1" applyProtection="1">
      <alignment horizontal="left" vertical="top" wrapText="1"/>
    </xf>
    <xf numFmtId="0" fontId="2" fillId="4" borderId="0" xfId="1" applyFont="1" applyFill="1" applyAlignment="1" applyProtection="1">
      <alignment horizontal="left" vertical="top" wrapText="1"/>
    </xf>
    <xf numFmtId="0" fontId="2" fillId="4" borderId="0" xfId="0" applyFont="1" applyFill="1" applyAlignment="1">
      <alignment horizontal="left" vertical="top" wrapText="1"/>
    </xf>
    <xf numFmtId="0" fontId="2" fillId="4" borderId="0" xfId="0" applyFont="1" applyFill="1" applyAlignment="1">
      <alignment horizontal="left" vertical="top"/>
    </xf>
    <xf numFmtId="0" fontId="1" fillId="4" borderId="0" xfId="0" applyFont="1" applyFill="1" applyAlignment="1">
      <alignment horizontal="left" vertical="top"/>
    </xf>
    <xf numFmtId="0" fontId="2" fillId="4" borderId="0" xfId="0" applyFont="1" applyFill="1" applyAlignment="1">
      <alignment horizontal="left" vertical="center" wrapText="1"/>
    </xf>
    <xf numFmtId="0" fontId="7" fillId="4" borderId="0" xfId="0" applyFont="1" applyFill="1" applyAlignment="1">
      <alignment horizontal="left" vertical="center" wrapText="1"/>
    </xf>
    <xf numFmtId="0" fontId="1" fillId="4" borderId="0" xfId="1" applyFont="1" applyFill="1" applyAlignment="1" applyProtection="1">
      <alignment horizontal="left" vertical="top" wrapText="1"/>
    </xf>
    <xf numFmtId="0" fontId="2" fillId="4" borderId="8" xfId="0" applyFont="1" applyFill="1" applyBorder="1" applyAlignment="1">
      <alignment horizontal="left" vertical="top" wrapText="1"/>
    </xf>
    <xf numFmtId="0" fontId="2" fillId="2" borderId="0" xfId="0" applyFont="1" applyFill="1" applyBorder="1" applyAlignment="1">
      <alignment horizontal="left" vertical="top" wrapText="1"/>
    </xf>
    <xf numFmtId="0" fontId="1" fillId="7" borderId="2" xfId="0" applyFont="1" applyFill="1" applyBorder="1" applyAlignment="1">
      <alignment horizontal="center" vertical="center" wrapText="1"/>
    </xf>
    <xf numFmtId="0" fontId="12" fillId="0" borderId="12" xfId="0" applyFont="1" applyBorder="1" applyAlignment="1">
      <alignment horizontal="left" vertical="center" wrapText="1"/>
    </xf>
    <xf numFmtId="0" fontId="12" fillId="0" borderId="15" xfId="0" applyFont="1" applyBorder="1" applyAlignment="1">
      <alignment horizontal="left" vertical="center" wrapText="1"/>
    </xf>
    <xf numFmtId="0" fontId="1" fillId="0" borderId="12" xfId="0" applyFont="1" applyFill="1" applyBorder="1" applyAlignment="1">
      <alignment horizontal="left" vertical="top"/>
    </xf>
    <xf numFmtId="0" fontId="1" fillId="0" borderId="24" xfId="0" applyFont="1" applyFill="1" applyBorder="1" applyAlignment="1">
      <alignment horizontal="left" vertical="top"/>
    </xf>
    <xf numFmtId="0" fontId="1" fillId="0" borderId="22" xfId="0" applyFont="1" applyFill="1" applyBorder="1" applyAlignment="1">
      <alignment horizontal="left" vertical="top"/>
    </xf>
    <xf numFmtId="0" fontId="1" fillId="0" borderId="10" xfId="0" applyFont="1" applyFill="1" applyBorder="1" applyAlignment="1">
      <alignment horizontal="left" vertical="top"/>
    </xf>
    <xf numFmtId="0" fontId="1" fillId="0" borderId="12"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4" xfId="0" applyFont="1" applyFill="1" applyBorder="1" applyAlignment="1">
      <alignment horizontal="left" vertical="top"/>
    </xf>
    <xf numFmtId="0" fontId="1" fillId="0" borderId="6" xfId="0" applyFont="1" applyFill="1" applyBorder="1" applyAlignment="1">
      <alignment horizontal="left" vertical="top"/>
    </xf>
    <xf numFmtId="0" fontId="1" fillId="0" borderId="23" xfId="0" applyFont="1" applyFill="1" applyBorder="1" applyAlignment="1">
      <alignment horizontal="left" vertical="top"/>
    </xf>
    <xf numFmtId="0" fontId="1" fillId="0" borderId="25" xfId="0" applyFont="1" applyFill="1" applyBorder="1" applyAlignment="1">
      <alignment horizontal="left" vertical="top"/>
    </xf>
    <xf numFmtId="0" fontId="1" fillId="0" borderId="26" xfId="0" applyFont="1" applyFill="1" applyBorder="1" applyAlignment="1">
      <alignment horizontal="left" vertical="top"/>
    </xf>
    <xf numFmtId="0" fontId="1" fillId="0" borderId="28" xfId="0" applyFont="1" applyFill="1" applyBorder="1" applyAlignment="1">
      <alignment horizontal="left" vertical="top"/>
    </xf>
    <xf numFmtId="0" fontId="1" fillId="0" borderId="29" xfId="0" applyFont="1" applyFill="1" applyBorder="1" applyAlignment="1">
      <alignment horizontal="left" vertical="top"/>
    </xf>
    <xf numFmtId="0" fontId="1" fillId="0" borderId="24" xfId="0" applyFont="1" applyFill="1" applyBorder="1" applyAlignment="1">
      <alignment horizontal="left" vertical="top" wrapText="1"/>
    </xf>
    <xf numFmtId="0" fontId="6" fillId="0" borderId="0" xfId="0" applyFont="1" applyFill="1"/>
    <xf numFmtId="0" fontId="1" fillId="0" borderId="12" xfId="0" applyFont="1" applyFill="1" applyBorder="1" applyAlignment="1">
      <alignment horizontal="center" vertical="top"/>
    </xf>
    <xf numFmtId="0" fontId="1" fillId="0" borderId="24" xfId="0" applyFont="1" applyFill="1" applyBorder="1" applyAlignment="1">
      <alignment horizontal="center" vertical="top"/>
    </xf>
    <xf numFmtId="0" fontId="1" fillId="0" borderId="10" xfId="0" applyFont="1" applyFill="1" applyBorder="1" applyAlignment="1">
      <alignment horizontal="center" vertical="top"/>
    </xf>
    <xf numFmtId="0" fontId="26" fillId="0" borderId="0" xfId="0" applyFont="1"/>
  </cellXfs>
  <cellStyles count="2">
    <cellStyle name="Hyperlinkki" xfId="1" builtinId="8"/>
    <cellStyle name="Normaali" xfId="0" builtinId="0"/>
  </cellStyles>
  <dxfs count="0"/>
  <tableStyles count="0" defaultTableStyle="TableStyleMedium2" defaultPivotStyle="PivotStyleLight16"/>
  <colors>
    <mruColors>
      <color rgb="FFD8E4BC"/>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uokavirasto.fi/globalassets/yritykset/lannoiteala/raportit/toimijaluettelo.pdf" TargetMode="External"/><Relationship Id="rId1" Type="http://schemas.openxmlformats.org/officeDocument/2006/relationships/hyperlink" Target="mailto:lannoite.ilmoitukset@ruokavirasto.f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evira.fi/globalassets/kasvit/viljely-ja-tuotanto/lannoitevalmisteet/raportit/toimijaluettelo.pdf" TargetMode="External"/><Relationship Id="rId1" Type="http://schemas.openxmlformats.org/officeDocument/2006/relationships/hyperlink" Target="mailto:lannoite.ilmoitukset@evira.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workbookViewId="0">
      <selection activeCell="B4" sqref="B4"/>
    </sheetView>
  </sheetViews>
  <sheetFormatPr defaultColWidth="9.1796875" defaultRowHeight="14"/>
  <cols>
    <col min="1" max="1" width="40" style="94" customWidth="1"/>
    <col min="2" max="2" width="14.453125" style="94" customWidth="1"/>
    <col min="3" max="3" width="18.81640625" style="94" customWidth="1"/>
    <col min="4" max="5" width="12.453125" style="94" customWidth="1"/>
    <col min="6" max="6" width="11.54296875" style="94" customWidth="1"/>
    <col min="7" max="7" width="25.54296875" style="94" customWidth="1"/>
    <col min="8" max="256" width="9.1796875" style="94"/>
    <col min="257" max="257" width="40" style="94" customWidth="1"/>
    <col min="258" max="258" width="14.453125" style="94" customWidth="1"/>
    <col min="259" max="259" width="18.81640625" style="94" customWidth="1"/>
    <col min="260" max="261" width="12.453125" style="94" customWidth="1"/>
    <col min="262" max="262" width="11.54296875" style="94" customWidth="1"/>
    <col min="263" max="263" width="25.54296875" style="94" customWidth="1"/>
    <col min="264" max="512" width="9.1796875" style="94"/>
    <col min="513" max="513" width="40" style="94" customWidth="1"/>
    <col min="514" max="514" width="14.453125" style="94" customWidth="1"/>
    <col min="515" max="515" width="18.81640625" style="94" customWidth="1"/>
    <col min="516" max="517" width="12.453125" style="94" customWidth="1"/>
    <col min="518" max="518" width="11.54296875" style="94" customWidth="1"/>
    <col min="519" max="519" width="25.54296875" style="94" customWidth="1"/>
    <col min="520" max="768" width="9.1796875" style="94"/>
    <col min="769" max="769" width="40" style="94" customWidth="1"/>
    <col min="770" max="770" width="14.453125" style="94" customWidth="1"/>
    <col min="771" max="771" width="18.81640625" style="94" customWidth="1"/>
    <col min="772" max="773" width="12.453125" style="94" customWidth="1"/>
    <col min="774" max="774" width="11.54296875" style="94" customWidth="1"/>
    <col min="775" max="775" width="25.54296875" style="94" customWidth="1"/>
    <col min="776" max="1024" width="9.1796875" style="94"/>
    <col min="1025" max="1025" width="40" style="94" customWidth="1"/>
    <col min="1026" max="1026" width="14.453125" style="94" customWidth="1"/>
    <col min="1027" max="1027" width="18.81640625" style="94" customWidth="1"/>
    <col min="1028" max="1029" width="12.453125" style="94" customWidth="1"/>
    <col min="1030" max="1030" width="11.54296875" style="94" customWidth="1"/>
    <col min="1031" max="1031" width="25.54296875" style="94" customWidth="1"/>
    <col min="1032" max="1280" width="9.1796875" style="94"/>
    <col min="1281" max="1281" width="40" style="94" customWidth="1"/>
    <col min="1282" max="1282" width="14.453125" style="94" customWidth="1"/>
    <col min="1283" max="1283" width="18.81640625" style="94" customWidth="1"/>
    <col min="1284" max="1285" width="12.453125" style="94" customWidth="1"/>
    <col min="1286" max="1286" width="11.54296875" style="94" customWidth="1"/>
    <col min="1287" max="1287" width="25.54296875" style="94" customWidth="1"/>
    <col min="1288" max="1536" width="9.1796875" style="94"/>
    <col min="1537" max="1537" width="40" style="94" customWidth="1"/>
    <col min="1538" max="1538" width="14.453125" style="94" customWidth="1"/>
    <col min="1539" max="1539" width="18.81640625" style="94" customWidth="1"/>
    <col min="1540" max="1541" width="12.453125" style="94" customWidth="1"/>
    <col min="1542" max="1542" width="11.54296875" style="94" customWidth="1"/>
    <col min="1543" max="1543" width="25.54296875" style="94" customWidth="1"/>
    <col min="1544" max="1792" width="9.1796875" style="94"/>
    <col min="1793" max="1793" width="40" style="94" customWidth="1"/>
    <col min="1794" max="1794" width="14.453125" style="94" customWidth="1"/>
    <col min="1795" max="1795" width="18.81640625" style="94" customWidth="1"/>
    <col min="1796" max="1797" width="12.453125" style="94" customWidth="1"/>
    <col min="1798" max="1798" width="11.54296875" style="94" customWidth="1"/>
    <col min="1799" max="1799" width="25.54296875" style="94" customWidth="1"/>
    <col min="1800" max="2048" width="9.1796875" style="94"/>
    <col min="2049" max="2049" width="40" style="94" customWidth="1"/>
    <col min="2050" max="2050" width="14.453125" style="94" customWidth="1"/>
    <col min="2051" max="2051" width="18.81640625" style="94" customWidth="1"/>
    <col min="2052" max="2053" width="12.453125" style="94" customWidth="1"/>
    <col min="2054" max="2054" width="11.54296875" style="94" customWidth="1"/>
    <col min="2055" max="2055" width="25.54296875" style="94" customWidth="1"/>
    <col min="2056" max="2304" width="9.1796875" style="94"/>
    <col min="2305" max="2305" width="40" style="94" customWidth="1"/>
    <col min="2306" max="2306" width="14.453125" style="94" customWidth="1"/>
    <col min="2307" max="2307" width="18.81640625" style="94" customWidth="1"/>
    <col min="2308" max="2309" width="12.453125" style="94" customWidth="1"/>
    <col min="2310" max="2310" width="11.54296875" style="94" customWidth="1"/>
    <col min="2311" max="2311" width="25.54296875" style="94" customWidth="1"/>
    <col min="2312" max="2560" width="9.1796875" style="94"/>
    <col min="2561" max="2561" width="40" style="94" customWidth="1"/>
    <col min="2562" max="2562" width="14.453125" style="94" customWidth="1"/>
    <col min="2563" max="2563" width="18.81640625" style="94" customWidth="1"/>
    <col min="2564" max="2565" width="12.453125" style="94" customWidth="1"/>
    <col min="2566" max="2566" width="11.54296875" style="94" customWidth="1"/>
    <col min="2567" max="2567" width="25.54296875" style="94" customWidth="1"/>
    <col min="2568" max="2816" width="9.1796875" style="94"/>
    <col min="2817" max="2817" width="40" style="94" customWidth="1"/>
    <col min="2818" max="2818" width="14.453125" style="94" customWidth="1"/>
    <col min="2819" max="2819" width="18.81640625" style="94" customWidth="1"/>
    <col min="2820" max="2821" width="12.453125" style="94" customWidth="1"/>
    <col min="2822" max="2822" width="11.54296875" style="94" customWidth="1"/>
    <col min="2823" max="2823" width="25.54296875" style="94" customWidth="1"/>
    <col min="2824" max="3072" width="9.1796875" style="94"/>
    <col min="3073" max="3073" width="40" style="94" customWidth="1"/>
    <col min="3074" max="3074" width="14.453125" style="94" customWidth="1"/>
    <col min="3075" max="3075" width="18.81640625" style="94" customWidth="1"/>
    <col min="3076" max="3077" width="12.453125" style="94" customWidth="1"/>
    <col min="3078" max="3078" width="11.54296875" style="94" customWidth="1"/>
    <col min="3079" max="3079" width="25.54296875" style="94" customWidth="1"/>
    <col min="3080" max="3328" width="9.1796875" style="94"/>
    <col min="3329" max="3329" width="40" style="94" customWidth="1"/>
    <col min="3330" max="3330" width="14.453125" style="94" customWidth="1"/>
    <col min="3331" max="3331" width="18.81640625" style="94" customWidth="1"/>
    <col min="3332" max="3333" width="12.453125" style="94" customWidth="1"/>
    <col min="3334" max="3334" width="11.54296875" style="94" customWidth="1"/>
    <col min="3335" max="3335" width="25.54296875" style="94" customWidth="1"/>
    <col min="3336" max="3584" width="9.1796875" style="94"/>
    <col min="3585" max="3585" width="40" style="94" customWidth="1"/>
    <col min="3586" max="3586" width="14.453125" style="94" customWidth="1"/>
    <col min="3587" max="3587" width="18.81640625" style="94" customWidth="1"/>
    <col min="3588" max="3589" width="12.453125" style="94" customWidth="1"/>
    <col min="3590" max="3590" width="11.54296875" style="94" customWidth="1"/>
    <col min="3591" max="3591" width="25.54296875" style="94" customWidth="1"/>
    <col min="3592" max="3840" width="9.1796875" style="94"/>
    <col min="3841" max="3841" width="40" style="94" customWidth="1"/>
    <col min="3842" max="3842" width="14.453125" style="94" customWidth="1"/>
    <col min="3843" max="3843" width="18.81640625" style="94" customWidth="1"/>
    <col min="3844" max="3845" width="12.453125" style="94" customWidth="1"/>
    <col min="3846" max="3846" width="11.54296875" style="94" customWidth="1"/>
    <col min="3847" max="3847" width="25.54296875" style="94" customWidth="1"/>
    <col min="3848" max="4096" width="9.1796875" style="94"/>
    <col min="4097" max="4097" width="40" style="94" customWidth="1"/>
    <col min="4098" max="4098" width="14.453125" style="94" customWidth="1"/>
    <col min="4099" max="4099" width="18.81640625" style="94" customWidth="1"/>
    <col min="4100" max="4101" width="12.453125" style="94" customWidth="1"/>
    <col min="4102" max="4102" width="11.54296875" style="94" customWidth="1"/>
    <col min="4103" max="4103" width="25.54296875" style="94" customWidth="1"/>
    <col min="4104" max="4352" width="9.1796875" style="94"/>
    <col min="4353" max="4353" width="40" style="94" customWidth="1"/>
    <col min="4354" max="4354" width="14.453125" style="94" customWidth="1"/>
    <col min="4355" max="4355" width="18.81640625" style="94" customWidth="1"/>
    <col min="4356" max="4357" width="12.453125" style="94" customWidth="1"/>
    <col min="4358" max="4358" width="11.54296875" style="94" customWidth="1"/>
    <col min="4359" max="4359" width="25.54296875" style="94" customWidth="1"/>
    <col min="4360" max="4608" width="9.1796875" style="94"/>
    <col min="4609" max="4609" width="40" style="94" customWidth="1"/>
    <col min="4610" max="4610" width="14.453125" style="94" customWidth="1"/>
    <col min="4611" max="4611" width="18.81640625" style="94" customWidth="1"/>
    <col min="4612" max="4613" width="12.453125" style="94" customWidth="1"/>
    <col min="4614" max="4614" width="11.54296875" style="94" customWidth="1"/>
    <col min="4615" max="4615" width="25.54296875" style="94" customWidth="1"/>
    <col min="4616" max="4864" width="9.1796875" style="94"/>
    <col min="4865" max="4865" width="40" style="94" customWidth="1"/>
    <col min="4866" max="4866" width="14.453125" style="94" customWidth="1"/>
    <col min="4867" max="4867" width="18.81640625" style="94" customWidth="1"/>
    <col min="4868" max="4869" width="12.453125" style="94" customWidth="1"/>
    <col min="4870" max="4870" width="11.54296875" style="94" customWidth="1"/>
    <col min="4871" max="4871" width="25.54296875" style="94" customWidth="1"/>
    <col min="4872" max="5120" width="9.1796875" style="94"/>
    <col min="5121" max="5121" width="40" style="94" customWidth="1"/>
    <col min="5122" max="5122" width="14.453125" style="94" customWidth="1"/>
    <col min="5123" max="5123" width="18.81640625" style="94" customWidth="1"/>
    <col min="5124" max="5125" width="12.453125" style="94" customWidth="1"/>
    <col min="5126" max="5126" width="11.54296875" style="94" customWidth="1"/>
    <col min="5127" max="5127" width="25.54296875" style="94" customWidth="1"/>
    <col min="5128" max="5376" width="9.1796875" style="94"/>
    <col min="5377" max="5377" width="40" style="94" customWidth="1"/>
    <col min="5378" max="5378" width="14.453125" style="94" customWidth="1"/>
    <col min="5379" max="5379" width="18.81640625" style="94" customWidth="1"/>
    <col min="5380" max="5381" width="12.453125" style="94" customWidth="1"/>
    <col min="5382" max="5382" width="11.54296875" style="94" customWidth="1"/>
    <col min="5383" max="5383" width="25.54296875" style="94" customWidth="1"/>
    <col min="5384" max="5632" width="9.1796875" style="94"/>
    <col min="5633" max="5633" width="40" style="94" customWidth="1"/>
    <col min="5634" max="5634" width="14.453125" style="94" customWidth="1"/>
    <col min="5635" max="5635" width="18.81640625" style="94" customWidth="1"/>
    <col min="5636" max="5637" width="12.453125" style="94" customWidth="1"/>
    <col min="5638" max="5638" width="11.54296875" style="94" customWidth="1"/>
    <col min="5639" max="5639" width="25.54296875" style="94" customWidth="1"/>
    <col min="5640" max="5888" width="9.1796875" style="94"/>
    <col min="5889" max="5889" width="40" style="94" customWidth="1"/>
    <col min="5890" max="5890" width="14.453125" style="94" customWidth="1"/>
    <col min="5891" max="5891" width="18.81640625" style="94" customWidth="1"/>
    <col min="5892" max="5893" width="12.453125" style="94" customWidth="1"/>
    <col min="5894" max="5894" width="11.54296875" style="94" customWidth="1"/>
    <col min="5895" max="5895" width="25.54296875" style="94" customWidth="1"/>
    <col min="5896" max="6144" width="9.1796875" style="94"/>
    <col min="6145" max="6145" width="40" style="94" customWidth="1"/>
    <col min="6146" max="6146" width="14.453125" style="94" customWidth="1"/>
    <col min="6147" max="6147" width="18.81640625" style="94" customWidth="1"/>
    <col min="6148" max="6149" width="12.453125" style="94" customWidth="1"/>
    <col min="6150" max="6150" width="11.54296875" style="94" customWidth="1"/>
    <col min="6151" max="6151" width="25.54296875" style="94" customWidth="1"/>
    <col min="6152" max="6400" width="9.1796875" style="94"/>
    <col min="6401" max="6401" width="40" style="94" customWidth="1"/>
    <col min="6402" max="6402" width="14.453125" style="94" customWidth="1"/>
    <col min="6403" max="6403" width="18.81640625" style="94" customWidth="1"/>
    <col min="6404" max="6405" width="12.453125" style="94" customWidth="1"/>
    <col min="6406" max="6406" width="11.54296875" style="94" customWidth="1"/>
    <col min="6407" max="6407" width="25.54296875" style="94" customWidth="1"/>
    <col min="6408" max="6656" width="9.1796875" style="94"/>
    <col min="6657" max="6657" width="40" style="94" customWidth="1"/>
    <col min="6658" max="6658" width="14.453125" style="94" customWidth="1"/>
    <col min="6659" max="6659" width="18.81640625" style="94" customWidth="1"/>
    <col min="6660" max="6661" width="12.453125" style="94" customWidth="1"/>
    <col min="6662" max="6662" width="11.54296875" style="94" customWidth="1"/>
    <col min="6663" max="6663" width="25.54296875" style="94" customWidth="1"/>
    <col min="6664" max="6912" width="9.1796875" style="94"/>
    <col min="6913" max="6913" width="40" style="94" customWidth="1"/>
    <col min="6914" max="6914" width="14.453125" style="94" customWidth="1"/>
    <col min="6915" max="6915" width="18.81640625" style="94" customWidth="1"/>
    <col min="6916" max="6917" width="12.453125" style="94" customWidth="1"/>
    <col min="6918" max="6918" width="11.54296875" style="94" customWidth="1"/>
    <col min="6919" max="6919" width="25.54296875" style="94" customWidth="1"/>
    <col min="6920" max="7168" width="9.1796875" style="94"/>
    <col min="7169" max="7169" width="40" style="94" customWidth="1"/>
    <col min="7170" max="7170" width="14.453125" style="94" customWidth="1"/>
    <col min="7171" max="7171" width="18.81640625" style="94" customWidth="1"/>
    <col min="7172" max="7173" width="12.453125" style="94" customWidth="1"/>
    <col min="7174" max="7174" width="11.54296875" style="94" customWidth="1"/>
    <col min="7175" max="7175" width="25.54296875" style="94" customWidth="1"/>
    <col min="7176" max="7424" width="9.1796875" style="94"/>
    <col min="7425" max="7425" width="40" style="94" customWidth="1"/>
    <col min="7426" max="7426" width="14.453125" style="94" customWidth="1"/>
    <col min="7427" max="7427" width="18.81640625" style="94" customWidth="1"/>
    <col min="7428" max="7429" width="12.453125" style="94" customWidth="1"/>
    <col min="7430" max="7430" width="11.54296875" style="94" customWidth="1"/>
    <col min="7431" max="7431" width="25.54296875" style="94" customWidth="1"/>
    <col min="7432" max="7680" width="9.1796875" style="94"/>
    <col min="7681" max="7681" width="40" style="94" customWidth="1"/>
    <col min="7682" max="7682" width="14.453125" style="94" customWidth="1"/>
    <col min="7683" max="7683" width="18.81640625" style="94" customWidth="1"/>
    <col min="7684" max="7685" width="12.453125" style="94" customWidth="1"/>
    <col min="7686" max="7686" width="11.54296875" style="94" customWidth="1"/>
    <col min="7687" max="7687" width="25.54296875" style="94" customWidth="1"/>
    <col min="7688" max="7936" width="9.1796875" style="94"/>
    <col min="7937" max="7937" width="40" style="94" customWidth="1"/>
    <col min="7938" max="7938" width="14.453125" style="94" customWidth="1"/>
    <col min="7939" max="7939" width="18.81640625" style="94" customWidth="1"/>
    <col min="7940" max="7941" width="12.453125" style="94" customWidth="1"/>
    <col min="7942" max="7942" width="11.54296875" style="94" customWidth="1"/>
    <col min="7943" max="7943" width="25.54296875" style="94" customWidth="1"/>
    <col min="7944" max="8192" width="9.1796875" style="94"/>
    <col min="8193" max="8193" width="40" style="94" customWidth="1"/>
    <col min="8194" max="8194" width="14.453125" style="94" customWidth="1"/>
    <col min="8195" max="8195" width="18.81640625" style="94" customWidth="1"/>
    <col min="8196" max="8197" width="12.453125" style="94" customWidth="1"/>
    <col min="8198" max="8198" width="11.54296875" style="94" customWidth="1"/>
    <col min="8199" max="8199" width="25.54296875" style="94" customWidth="1"/>
    <col min="8200" max="8448" width="9.1796875" style="94"/>
    <col min="8449" max="8449" width="40" style="94" customWidth="1"/>
    <col min="8450" max="8450" width="14.453125" style="94" customWidth="1"/>
    <col min="8451" max="8451" width="18.81640625" style="94" customWidth="1"/>
    <col min="8452" max="8453" width="12.453125" style="94" customWidth="1"/>
    <col min="8454" max="8454" width="11.54296875" style="94" customWidth="1"/>
    <col min="8455" max="8455" width="25.54296875" style="94" customWidth="1"/>
    <col min="8456" max="8704" width="9.1796875" style="94"/>
    <col min="8705" max="8705" width="40" style="94" customWidth="1"/>
    <col min="8706" max="8706" width="14.453125" style="94" customWidth="1"/>
    <col min="8707" max="8707" width="18.81640625" style="94" customWidth="1"/>
    <col min="8708" max="8709" width="12.453125" style="94" customWidth="1"/>
    <col min="8710" max="8710" width="11.54296875" style="94" customWidth="1"/>
    <col min="8711" max="8711" width="25.54296875" style="94" customWidth="1"/>
    <col min="8712" max="8960" width="9.1796875" style="94"/>
    <col min="8961" max="8961" width="40" style="94" customWidth="1"/>
    <col min="8962" max="8962" width="14.453125" style="94" customWidth="1"/>
    <col min="8963" max="8963" width="18.81640625" style="94" customWidth="1"/>
    <col min="8964" max="8965" width="12.453125" style="94" customWidth="1"/>
    <col min="8966" max="8966" width="11.54296875" style="94" customWidth="1"/>
    <col min="8967" max="8967" width="25.54296875" style="94" customWidth="1"/>
    <col min="8968" max="9216" width="9.1796875" style="94"/>
    <col min="9217" max="9217" width="40" style="94" customWidth="1"/>
    <col min="9218" max="9218" width="14.453125" style="94" customWidth="1"/>
    <col min="9219" max="9219" width="18.81640625" style="94" customWidth="1"/>
    <col min="9220" max="9221" width="12.453125" style="94" customWidth="1"/>
    <col min="9222" max="9222" width="11.54296875" style="94" customWidth="1"/>
    <col min="9223" max="9223" width="25.54296875" style="94" customWidth="1"/>
    <col min="9224" max="9472" width="9.1796875" style="94"/>
    <col min="9473" max="9473" width="40" style="94" customWidth="1"/>
    <col min="9474" max="9474" width="14.453125" style="94" customWidth="1"/>
    <col min="9475" max="9475" width="18.81640625" style="94" customWidth="1"/>
    <col min="9476" max="9477" width="12.453125" style="94" customWidth="1"/>
    <col min="9478" max="9478" width="11.54296875" style="94" customWidth="1"/>
    <col min="9479" max="9479" width="25.54296875" style="94" customWidth="1"/>
    <col min="9480" max="9728" width="9.1796875" style="94"/>
    <col min="9729" max="9729" width="40" style="94" customWidth="1"/>
    <col min="9730" max="9730" width="14.453125" style="94" customWidth="1"/>
    <col min="9731" max="9731" width="18.81640625" style="94" customWidth="1"/>
    <col min="9732" max="9733" width="12.453125" style="94" customWidth="1"/>
    <col min="9734" max="9734" width="11.54296875" style="94" customWidth="1"/>
    <col min="9735" max="9735" width="25.54296875" style="94" customWidth="1"/>
    <col min="9736" max="9984" width="9.1796875" style="94"/>
    <col min="9985" max="9985" width="40" style="94" customWidth="1"/>
    <col min="9986" max="9986" width="14.453125" style="94" customWidth="1"/>
    <col min="9987" max="9987" width="18.81640625" style="94" customWidth="1"/>
    <col min="9988" max="9989" width="12.453125" style="94" customWidth="1"/>
    <col min="9990" max="9990" width="11.54296875" style="94" customWidth="1"/>
    <col min="9991" max="9991" width="25.54296875" style="94" customWidth="1"/>
    <col min="9992" max="10240" width="9.1796875" style="94"/>
    <col min="10241" max="10241" width="40" style="94" customWidth="1"/>
    <col min="10242" max="10242" width="14.453125" style="94" customWidth="1"/>
    <col min="10243" max="10243" width="18.81640625" style="94" customWidth="1"/>
    <col min="10244" max="10245" width="12.453125" style="94" customWidth="1"/>
    <col min="10246" max="10246" width="11.54296875" style="94" customWidth="1"/>
    <col min="10247" max="10247" width="25.54296875" style="94" customWidth="1"/>
    <col min="10248" max="10496" width="9.1796875" style="94"/>
    <col min="10497" max="10497" width="40" style="94" customWidth="1"/>
    <col min="10498" max="10498" width="14.453125" style="94" customWidth="1"/>
    <col min="10499" max="10499" width="18.81640625" style="94" customWidth="1"/>
    <col min="10500" max="10501" width="12.453125" style="94" customWidth="1"/>
    <col min="10502" max="10502" width="11.54296875" style="94" customWidth="1"/>
    <col min="10503" max="10503" width="25.54296875" style="94" customWidth="1"/>
    <col min="10504" max="10752" width="9.1796875" style="94"/>
    <col min="10753" max="10753" width="40" style="94" customWidth="1"/>
    <col min="10754" max="10754" width="14.453125" style="94" customWidth="1"/>
    <col min="10755" max="10755" width="18.81640625" style="94" customWidth="1"/>
    <col min="10756" max="10757" width="12.453125" style="94" customWidth="1"/>
    <col min="10758" max="10758" width="11.54296875" style="94" customWidth="1"/>
    <col min="10759" max="10759" width="25.54296875" style="94" customWidth="1"/>
    <col min="10760" max="11008" width="9.1796875" style="94"/>
    <col min="11009" max="11009" width="40" style="94" customWidth="1"/>
    <col min="11010" max="11010" width="14.453125" style="94" customWidth="1"/>
    <col min="11011" max="11011" width="18.81640625" style="94" customWidth="1"/>
    <col min="11012" max="11013" width="12.453125" style="94" customWidth="1"/>
    <col min="11014" max="11014" width="11.54296875" style="94" customWidth="1"/>
    <col min="11015" max="11015" width="25.54296875" style="94" customWidth="1"/>
    <col min="11016" max="11264" width="9.1796875" style="94"/>
    <col min="11265" max="11265" width="40" style="94" customWidth="1"/>
    <col min="11266" max="11266" width="14.453125" style="94" customWidth="1"/>
    <col min="11267" max="11267" width="18.81640625" style="94" customWidth="1"/>
    <col min="11268" max="11269" width="12.453125" style="94" customWidth="1"/>
    <col min="11270" max="11270" width="11.54296875" style="94" customWidth="1"/>
    <col min="11271" max="11271" width="25.54296875" style="94" customWidth="1"/>
    <col min="11272" max="11520" width="9.1796875" style="94"/>
    <col min="11521" max="11521" width="40" style="94" customWidth="1"/>
    <col min="11522" max="11522" width="14.453125" style="94" customWidth="1"/>
    <col min="11523" max="11523" width="18.81640625" style="94" customWidth="1"/>
    <col min="11524" max="11525" width="12.453125" style="94" customWidth="1"/>
    <col min="11526" max="11526" width="11.54296875" style="94" customWidth="1"/>
    <col min="11527" max="11527" width="25.54296875" style="94" customWidth="1"/>
    <col min="11528" max="11776" width="9.1796875" style="94"/>
    <col min="11777" max="11777" width="40" style="94" customWidth="1"/>
    <col min="11778" max="11778" width="14.453125" style="94" customWidth="1"/>
    <col min="11779" max="11779" width="18.81640625" style="94" customWidth="1"/>
    <col min="11780" max="11781" width="12.453125" style="94" customWidth="1"/>
    <col min="11782" max="11782" width="11.54296875" style="94" customWidth="1"/>
    <col min="11783" max="11783" width="25.54296875" style="94" customWidth="1"/>
    <col min="11784" max="12032" width="9.1796875" style="94"/>
    <col min="12033" max="12033" width="40" style="94" customWidth="1"/>
    <col min="12034" max="12034" width="14.453125" style="94" customWidth="1"/>
    <col min="12035" max="12035" width="18.81640625" style="94" customWidth="1"/>
    <col min="12036" max="12037" width="12.453125" style="94" customWidth="1"/>
    <col min="12038" max="12038" width="11.54296875" style="94" customWidth="1"/>
    <col min="12039" max="12039" width="25.54296875" style="94" customWidth="1"/>
    <col min="12040" max="12288" width="9.1796875" style="94"/>
    <col min="12289" max="12289" width="40" style="94" customWidth="1"/>
    <col min="12290" max="12290" width="14.453125" style="94" customWidth="1"/>
    <col min="12291" max="12291" width="18.81640625" style="94" customWidth="1"/>
    <col min="12292" max="12293" width="12.453125" style="94" customWidth="1"/>
    <col min="12294" max="12294" width="11.54296875" style="94" customWidth="1"/>
    <col min="12295" max="12295" width="25.54296875" style="94" customWidth="1"/>
    <col min="12296" max="12544" width="9.1796875" style="94"/>
    <col min="12545" max="12545" width="40" style="94" customWidth="1"/>
    <col min="12546" max="12546" width="14.453125" style="94" customWidth="1"/>
    <col min="12547" max="12547" width="18.81640625" style="94" customWidth="1"/>
    <col min="12548" max="12549" width="12.453125" style="94" customWidth="1"/>
    <col min="12550" max="12550" width="11.54296875" style="94" customWidth="1"/>
    <col min="12551" max="12551" width="25.54296875" style="94" customWidth="1"/>
    <col min="12552" max="12800" width="9.1796875" style="94"/>
    <col min="12801" max="12801" width="40" style="94" customWidth="1"/>
    <col min="12802" max="12802" width="14.453125" style="94" customWidth="1"/>
    <col min="12803" max="12803" width="18.81640625" style="94" customWidth="1"/>
    <col min="12804" max="12805" width="12.453125" style="94" customWidth="1"/>
    <col min="12806" max="12806" width="11.54296875" style="94" customWidth="1"/>
    <col min="12807" max="12807" width="25.54296875" style="94" customWidth="1"/>
    <col min="12808" max="13056" width="9.1796875" style="94"/>
    <col min="13057" max="13057" width="40" style="94" customWidth="1"/>
    <col min="13058" max="13058" width="14.453125" style="94" customWidth="1"/>
    <col min="13059" max="13059" width="18.81640625" style="94" customWidth="1"/>
    <col min="13060" max="13061" width="12.453125" style="94" customWidth="1"/>
    <col min="13062" max="13062" width="11.54296875" style="94" customWidth="1"/>
    <col min="13063" max="13063" width="25.54296875" style="94" customWidth="1"/>
    <col min="13064" max="13312" width="9.1796875" style="94"/>
    <col min="13313" max="13313" width="40" style="94" customWidth="1"/>
    <col min="13314" max="13314" width="14.453125" style="94" customWidth="1"/>
    <col min="13315" max="13315" width="18.81640625" style="94" customWidth="1"/>
    <col min="13316" max="13317" width="12.453125" style="94" customWidth="1"/>
    <col min="13318" max="13318" width="11.54296875" style="94" customWidth="1"/>
    <col min="13319" max="13319" width="25.54296875" style="94" customWidth="1"/>
    <col min="13320" max="13568" width="9.1796875" style="94"/>
    <col min="13569" max="13569" width="40" style="94" customWidth="1"/>
    <col min="13570" max="13570" width="14.453125" style="94" customWidth="1"/>
    <col min="13571" max="13571" width="18.81640625" style="94" customWidth="1"/>
    <col min="13572" max="13573" width="12.453125" style="94" customWidth="1"/>
    <col min="13574" max="13574" width="11.54296875" style="94" customWidth="1"/>
    <col min="13575" max="13575" width="25.54296875" style="94" customWidth="1"/>
    <col min="13576" max="13824" width="9.1796875" style="94"/>
    <col min="13825" max="13825" width="40" style="94" customWidth="1"/>
    <col min="13826" max="13826" width="14.453125" style="94" customWidth="1"/>
    <col min="13827" max="13827" width="18.81640625" style="94" customWidth="1"/>
    <col min="13828" max="13829" width="12.453125" style="94" customWidth="1"/>
    <col min="13830" max="13830" width="11.54296875" style="94" customWidth="1"/>
    <col min="13831" max="13831" width="25.54296875" style="94" customWidth="1"/>
    <col min="13832" max="14080" width="9.1796875" style="94"/>
    <col min="14081" max="14081" width="40" style="94" customWidth="1"/>
    <col min="14082" max="14082" width="14.453125" style="94" customWidth="1"/>
    <col min="14083" max="14083" width="18.81640625" style="94" customWidth="1"/>
    <col min="14084" max="14085" width="12.453125" style="94" customWidth="1"/>
    <col min="14086" max="14086" width="11.54296875" style="94" customWidth="1"/>
    <col min="14087" max="14087" width="25.54296875" style="94" customWidth="1"/>
    <col min="14088" max="14336" width="9.1796875" style="94"/>
    <col min="14337" max="14337" width="40" style="94" customWidth="1"/>
    <col min="14338" max="14338" width="14.453125" style="94" customWidth="1"/>
    <col min="14339" max="14339" width="18.81640625" style="94" customWidth="1"/>
    <col min="14340" max="14341" width="12.453125" style="94" customWidth="1"/>
    <col min="14342" max="14342" width="11.54296875" style="94" customWidth="1"/>
    <col min="14343" max="14343" width="25.54296875" style="94" customWidth="1"/>
    <col min="14344" max="14592" width="9.1796875" style="94"/>
    <col min="14593" max="14593" width="40" style="94" customWidth="1"/>
    <col min="14594" max="14594" width="14.453125" style="94" customWidth="1"/>
    <col min="14595" max="14595" width="18.81640625" style="94" customWidth="1"/>
    <col min="14596" max="14597" width="12.453125" style="94" customWidth="1"/>
    <col min="14598" max="14598" width="11.54296875" style="94" customWidth="1"/>
    <col min="14599" max="14599" width="25.54296875" style="94" customWidth="1"/>
    <col min="14600" max="14848" width="9.1796875" style="94"/>
    <col min="14849" max="14849" width="40" style="94" customWidth="1"/>
    <col min="14850" max="14850" width="14.453125" style="94" customWidth="1"/>
    <col min="14851" max="14851" width="18.81640625" style="94" customWidth="1"/>
    <col min="14852" max="14853" width="12.453125" style="94" customWidth="1"/>
    <col min="14854" max="14854" width="11.54296875" style="94" customWidth="1"/>
    <col min="14855" max="14855" width="25.54296875" style="94" customWidth="1"/>
    <col min="14856" max="15104" width="9.1796875" style="94"/>
    <col min="15105" max="15105" width="40" style="94" customWidth="1"/>
    <col min="15106" max="15106" width="14.453125" style="94" customWidth="1"/>
    <col min="15107" max="15107" width="18.81640625" style="94" customWidth="1"/>
    <col min="15108" max="15109" width="12.453125" style="94" customWidth="1"/>
    <col min="15110" max="15110" width="11.54296875" style="94" customWidth="1"/>
    <col min="15111" max="15111" width="25.54296875" style="94" customWidth="1"/>
    <col min="15112" max="15360" width="9.1796875" style="94"/>
    <col min="15361" max="15361" width="40" style="94" customWidth="1"/>
    <col min="15362" max="15362" width="14.453125" style="94" customWidth="1"/>
    <col min="15363" max="15363" width="18.81640625" style="94" customWidth="1"/>
    <col min="15364" max="15365" width="12.453125" style="94" customWidth="1"/>
    <col min="15366" max="15366" width="11.54296875" style="94" customWidth="1"/>
    <col min="15367" max="15367" width="25.54296875" style="94" customWidth="1"/>
    <col min="15368" max="15616" width="9.1796875" style="94"/>
    <col min="15617" max="15617" width="40" style="94" customWidth="1"/>
    <col min="15618" max="15618" width="14.453125" style="94" customWidth="1"/>
    <col min="15619" max="15619" width="18.81640625" style="94" customWidth="1"/>
    <col min="15620" max="15621" width="12.453125" style="94" customWidth="1"/>
    <col min="15622" max="15622" width="11.54296875" style="94" customWidth="1"/>
    <col min="15623" max="15623" width="25.54296875" style="94" customWidth="1"/>
    <col min="15624" max="15872" width="9.1796875" style="94"/>
    <col min="15873" max="15873" width="40" style="94" customWidth="1"/>
    <col min="15874" max="15874" width="14.453125" style="94" customWidth="1"/>
    <col min="15875" max="15875" width="18.81640625" style="94" customWidth="1"/>
    <col min="15876" max="15877" width="12.453125" style="94" customWidth="1"/>
    <col min="15878" max="15878" width="11.54296875" style="94" customWidth="1"/>
    <col min="15879" max="15879" width="25.54296875" style="94" customWidth="1"/>
    <col min="15880" max="16128" width="9.1796875" style="94"/>
    <col min="16129" max="16129" width="40" style="94" customWidth="1"/>
    <col min="16130" max="16130" width="14.453125" style="94" customWidth="1"/>
    <col min="16131" max="16131" width="18.81640625" style="94" customWidth="1"/>
    <col min="16132" max="16133" width="12.453125" style="94" customWidth="1"/>
    <col min="16134" max="16134" width="11.54296875" style="94" customWidth="1"/>
    <col min="16135" max="16135" width="25.54296875" style="94" customWidth="1"/>
    <col min="16136" max="16384" width="9.1796875" style="94"/>
  </cols>
  <sheetData>
    <row r="1" spans="1:12" ht="14.25" customHeight="1">
      <c r="A1" s="92" t="s">
        <v>481</v>
      </c>
      <c r="B1" s="93"/>
      <c r="C1" s="93"/>
      <c r="D1" s="93"/>
      <c r="E1" s="93"/>
      <c r="F1" s="93"/>
      <c r="G1" s="93"/>
    </row>
    <row r="2" spans="1:12" ht="30" customHeight="1">
      <c r="A2" s="95" t="s">
        <v>357</v>
      </c>
      <c r="B2" s="96"/>
      <c r="C2" s="96"/>
      <c r="D2" s="96"/>
      <c r="E2" s="96"/>
      <c r="F2" s="97"/>
      <c r="G2" s="98" t="s">
        <v>0</v>
      </c>
    </row>
    <row r="3" spans="1:12" ht="73.75" customHeight="1">
      <c r="A3" s="150" t="s">
        <v>358</v>
      </c>
      <c r="B3" s="151"/>
      <c r="C3" s="151"/>
      <c r="D3" s="151"/>
      <c r="E3" s="151"/>
      <c r="F3" s="151"/>
      <c r="G3" s="152"/>
    </row>
    <row r="4" spans="1:12" s="100" customFormat="1" ht="23.25" customHeight="1">
      <c r="A4" s="99" t="s">
        <v>359</v>
      </c>
      <c r="B4" s="138"/>
      <c r="C4" s="139"/>
      <c r="D4" s="139"/>
      <c r="E4" s="139"/>
      <c r="F4" s="139"/>
      <c r="G4" s="140"/>
    </row>
    <row r="5" spans="1:12" s="100" customFormat="1" ht="23.25" customHeight="1">
      <c r="A5" s="99" t="s">
        <v>351</v>
      </c>
      <c r="B5" s="138"/>
      <c r="C5" s="139"/>
      <c r="D5" s="139"/>
      <c r="E5" s="139"/>
      <c r="F5" s="139"/>
      <c r="G5" s="140"/>
    </row>
    <row r="6" spans="1:12" s="100" customFormat="1" ht="23.25" customHeight="1">
      <c r="A6" s="99" t="s">
        <v>352</v>
      </c>
      <c r="B6" s="138"/>
      <c r="C6" s="139"/>
      <c r="D6" s="139"/>
      <c r="E6" s="139"/>
      <c r="F6" s="139"/>
      <c r="G6" s="140"/>
    </row>
    <row r="7" spans="1:12" s="100" customFormat="1" ht="23.25" customHeight="1">
      <c r="A7" s="99" t="s">
        <v>353</v>
      </c>
      <c r="B7" s="141"/>
      <c r="C7" s="139"/>
      <c r="D7" s="139"/>
      <c r="E7" s="139"/>
      <c r="F7" s="139"/>
      <c r="G7" s="140"/>
    </row>
    <row r="8" spans="1:12" s="100" customFormat="1" ht="23.25" customHeight="1">
      <c r="A8" s="99" t="s">
        <v>6</v>
      </c>
      <c r="B8" s="142"/>
      <c r="C8" s="139"/>
      <c r="D8" s="139"/>
      <c r="E8" s="139"/>
      <c r="F8" s="139"/>
      <c r="G8" s="140"/>
    </row>
    <row r="9" spans="1:12" ht="18" customHeight="1">
      <c r="A9" s="101"/>
      <c r="B9" s="101"/>
      <c r="C9" s="102"/>
      <c r="D9" s="102"/>
      <c r="E9" s="102"/>
      <c r="F9" s="102"/>
      <c r="G9" s="93"/>
    </row>
    <row r="10" spans="1:12" ht="18" customHeight="1">
      <c r="A10" s="114" t="s">
        <v>354</v>
      </c>
      <c r="B10" s="115"/>
      <c r="C10" s="116"/>
      <c r="D10" s="116"/>
      <c r="E10" s="116"/>
      <c r="F10" s="116"/>
      <c r="G10" s="115"/>
    </row>
    <row r="11" spans="1:12" s="103" customFormat="1" ht="13"/>
    <row r="12" spans="1:12" s="3" customFormat="1" ht="14.25" customHeight="1">
      <c r="A12" s="156" t="s">
        <v>474</v>
      </c>
      <c r="B12" s="156"/>
      <c r="C12" s="156"/>
      <c r="D12" s="156"/>
      <c r="E12" s="156"/>
      <c r="F12" s="156"/>
      <c r="G12" s="156"/>
    </row>
    <row r="13" spans="1:12" s="3" customFormat="1" ht="14.25" customHeight="1">
      <c r="A13" s="157" t="s">
        <v>355</v>
      </c>
      <c r="B13" s="157"/>
      <c r="C13" s="157"/>
      <c r="D13" s="157"/>
      <c r="E13" s="157"/>
      <c r="F13" s="157"/>
      <c r="G13" s="157"/>
    </row>
    <row r="14" spans="1:12" s="3" customFormat="1" ht="21.65" customHeight="1">
      <c r="A14" s="1" t="s">
        <v>1</v>
      </c>
      <c r="B14" s="104"/>
      <c r="C14" s="104"/>
      <c r="D14" s="104"/>
      <c r="E14" s="104"/>
      <c r="F14" s="104"/>
      <c r="G14" s="104"/>
    </row>
    <row r="15" spans="1:12" s="3" customFormat="1" ht="14.25" customHeight="1">
      <c r="A15" s="158"/>
      <c r="B15" s="158"/>
      <c r="C15" s="158"/>
      <c r="D15" s="158"/>
      <c r="E15" s="158"/>
      <c r="F15" s="158"/>
      <c r="G15" s="158"/>
    </row>
    <row r="16" spans="1:12" s="3" customFormat="1" ht="24.65" customHeight="1">
      <c r="A16" s="111" t="s">
        <v>490</v>
      </c>
      <c r="B16" s="111"/>
      <c r="C16" s="111"/>
      <c r="D16" s="111"/>
      <c r="E16" s="111"/>
      <c r="F16" s="111"/>
      <c r="G16" s="111"/>
      <c r="H16" s="111"/>
      <c r="I16" s="111"/>
      <c r="J16" s="111"/>
      <c r="K16" s="111"/>
      <c r="L16" s="111"/>
    </row>
    <row r="17" spans="1:8" s="3" customFormat="1" ht="24.65" customHeight="1">
      <c r="A17" s="159" t="s">
        <v>2</v>
      </c>
      <c r="B17" s="159"/>
      <c r="C17" s="159"/>
      <c r="D17" s="159"/>
      <c r="E17" s="159"/>
      <c r="F17" s="159"/>
      <c r="G17" s="159"/>
    </row>
    <row r="18" spans="1:8" s="3" customFormat="1" ht="30" customHeight="1">
      <c r="A18" s="160" t="s">
        <v>3</v>
      </c>
      <c r="B18" s="160"/>
      <c r="C18" s="160"/>
      <c r="D18" s="160"/>
      <c r="E18" s="160"/>
      <c r="F18" s="160"/>
      <c r="G18" s="160"/>
    </row>
    <row r="19" spans="1:8" s="3" customFormat="1" ht="24.65" customHeight="1">
      <c r="A19" s="153"/>
      <c r="B19" s="153"/>
      <c r="C19" s="153"/>
      <c r="D19" s="153"/>
      <c r="E19" s="153"/>
      <c r="F19" s="153"/>
      <c r="G19" s="153"/>
    </row>
    <row r="20" spans="1:8" s="3" customFormat="1" ht="14.25" customHeight="1">
      <c r="A20" s="112" t="s">
        <v>356</v>
      </c>
      <c r="B20" s="113"/>
      <c r="C20" s="113"/>
      <c r="D20" s="113"/>
      <c r="E20" s="113"/>
      <c r="F20" s="113"/>
      <c r="G20" s="113"/>
      <c r="H20" s="106"/>
    </row>
    <row r="21" spans="1:8" s="3" customFormat="1" ht="14.25" customHeight="1">
      <c r="A21" s="107" t="s">
        <v>4</v>
      </c>
      <c r="B21" s="154" t="s">
        <v>468</v>
      </c>
      <c r="C21" s="154"/>
      <c r="D21" s="154"/>
      <c r="E21" s="154"/>
      <c r="F21" s="154"/>
      <c r="G21" s="154"/>
    </row>
    <row r="22" spans="1:8" s="3" customFormat="1" ht="14.25" customHeight="1">
      <c r="A22" s="107" t="s">
        <v>5</v>
      </c>
      <c r="B22" s="155" t="s">
        <v>469</v>
      </c>
      <c r="C22" s="155"/>
      <c r="D22" s="155"/>
      <c r="E22" s="155"/>
      <c r="F22" s="155"/>
      <c r="G22" s="155"/>
    </row>
    <row r="23" spans="1:8" s="3" customFormat="1" ht="14.25" customHeight="1">
      <c r="A23" s="105"/>
      <c r="B23" s="155" t="s">
        <v>470</v>
      </c>
      <c r="C23" s="155"/>
      <c r="D23" s="155"/>
      <c r="E23" s="155"/>
      <c r="F23" s="155"/>
      <c r="G23" s="155"/>
    </row>
    <row r="24" spans="1:8" s="3" customFormat="1" ht="14.25" customHeight="1">
      <c r="A24" s="105"/>
      <c r="B24" s="155" t="s">
        <v>471</v>
      </c>
      <c r="C24" s="155"/>
      <c r="D24" s="155"/>
      <c r="E24" s="155"/>
      <c r="F24" s="155"/>
      <c r="G24" s="155"/>
    </row>
    <row r="25" spans="1:8" s="3" customFormat="1" ht="14.25" customHeight="1">
      <c r="A25" s="105"/>
      <c r="B25" s="161" t="s">
        <v>472</v>
      </c>
      <c r="C25" s="161"/>
      <c r="D25" s="161"/>
      <c r="E25" s="161"/>
      <c r="F25" s="161"/>
      <c r="G25" s="161"/>
    </row>
    <row r="26" spans="1:8" s="3" customFormat="1" ht="14.25" customHeight="1">
      <c r="A26" s="105"/>
      <c r="C26" s="162"/>
      <c r="D26" s="162"/>
      <c r="E26" s="162"/>
      <c r="F26" s="162"/>
      <c r="G26" s="162"/>
      <c r="H26" s="163"/>
    </row>
    <row r="27" spans="1:8" s="20" customFormat="1" ht="33" customHeight="1">
      <c r="A27" s="164" t="s">
        <v>473</v>
      </c>
      <c r="B27" s="164"/>
      <c r="C27" s="164"/>
      <c r="D27" s="164"/>
      <c r="E27" s="164"/>
      <c r="F27" s="164"/>
      <c r="G27" s="164"/>
    </row>
    <row r="28" spans="1:8" s="3" customFormat="1" ht="12.5">
      <c r="A28" s="108"/>
      <c r="B28" s="109"/>
      <c r="C28" s="110"/>
      <c r="D28" s="110"/>
      <c r="E28" s="110"/>
      <c r="F28" s="110"/>
      <c r="G28" s="110"/>
    </row>
    <row r="29" spans="1:8" s="3" customFormat="1" ht="12.5">
      <c r="A29" s="108"/>
      <c r="B29" s="109"/>
      <c r="C29" s="110"/>
      <c r="D29" s="110"/>
      <c r="E29" s="110"/>
      <c r="F29" s="110"/>
      <c r="G29" s="110"/>
    </row>
    <row r="30" spans="1:8" s="3" customFormat="1" ht="12.5">
      <c r="A30" s="108"/>
      <c r="B30" s="110"/>
      <c r="C30" s="110"/>
      <c r="D30" s="110"/>
      <c r="E30" s="110"/>
      <c r="F30" s="110"/>
      <c r="G30" s="110"/>
    </row>
    <row r="31" spans="1:8" s="3" customFormat="1" ht="12.5">
      <c r="A31" s="108"/>
      <c r="B31" s="108"/>
      <c r="C31" s="108"/>
      <c r="D31" s="108"/>
      <c r="E31" s="108"/>
      <c r="F31" s="108"/>
      <c r="G31" s="108"/>
    </row>
    <row r="32" spans="1:8" s="3" customFormat="1" ht="12.5">
      <c r="A32" s="108"/>
      <c r="B32" s="108"/>
      <c r="C32" s="108"/>
      <c r="D32" s="108"/>
      <c r="E32" s="108"/>
      <c r="F32" s="108"/>
      <c r="G32" s="108"/>
    </row>
    <row r="33" s="3" customFormat="1" ht="12.5"/>
    <row r="34" s="3" customFormat="1" ht="12.5"/>
    <row r="35" s="3" customFormat="1" ht="12.5"/>
    <row r="36" s="3" customFormat="1" ht="12.5"/>
    <row r="37" s="3" customFormat="1" ht="12.5"/>
  </sheetData>
  <mergeCells count="14">
    <mergeCell ref="B23:G23"/>
    <mergeCell ref="B24:G24"/>
    <mergeCell ref="B25:G25"/>
    <mergeCell ref="C26:H26"/>
    <mergeCell ref="A27:G27"/>
    <mergeCell ref="A3:G3"/>
    <mergeCell ref="A19:G19"/>
    <mergeCell ref="B21:G21"/>
    <mergeCell ref="B22:G22"/>
    <mergeCell ref="A12:G12"/>
    <mergeCell ref="A13:G13"/>
    <mergeCell ref="A15:G15"/>
    <mergeCell ref="A17:G17"/>
    <mergeCell ref="A18:G18"/>
  </mergeCells>
  <dataValidations count="1">
    <dataValidation type="textLength" operator="equal" allowBlank="1" showErrorMessage="1" error="Tarkista asiakasnumero!_x000a_Asiakasnumero on muotoa T-12345678. Sen tulee sisältää 10 merkkiä." prompt="Tarkista asiakasnumero!_x000a_Asiakasnumero on muotoa T-1234567. Sen tulee sisältää 10 merkkiä." sqref="B5" xr:uid="{D090E2D7-57D5-42A8-B4FE-70AADA37EC90}">
      <formula1>10</formula1>
    </dataValidation>
  </dataValidations>
  <hyperlinks>
    <hyperlink ref="B21" r:id="rId1" xr:uid="{00000000-0004-0000-0000-000000000000}"/>
    <hyperlink ref="A14" r:id="rId2" xr:uid="{00000000-0004-0000-0000-000001000000}"/>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81"/>
  <sheetViews>
    <sheetView zoomScale="80" zoomScaleNormal="80" workbookViewId="0">
      <pane xSplit="2" ySplit="6" topLeftCell="C7" activePane="bottomRight" state="frozen"/>
      <selection pane="topRight" activeCell="C1" sqref="C1"/>
      <selection pane="bottomLeft" activeCell="A10" sqref="A10"/>
      <selection pane="bottomRight" activeCell="C7" sqref="C7"/>
    </sheetView>
  </sheetViews>
  <sheetFormatPr defaultColWidth="9.1796875" defaultRowHeight="14.5"/>
  <cols>
    <col min="1" max="1" width="55.453125" customWidth="1"/>
    <col min="2" max="2" width="5" customWidth="1"/>
    <col min="3" max="8" width="16.54296875" customWidth="1"/>
    <col min="9" max="22" width="8.81640625" customWidth="1"/>
    <col min="23" max="256" width="9.1796875" style="3"/>
    <col min="257" max="257" width="48.1796875" style="3" customWidth="1"/>
    <col min="258" max="258" width="5" style="3" customWidth="1"/>
    <col min="259" max="264" width="16.54296875" style="3" customWidth="1"/>
    <col min="265" max="278" width="8.81640625" style="3" customWidth="1"/>
    <col min="279" max="512" width="9.1796875" style="3"/>
    <col min="513" max="513" width="48.1796875" style="3" customWidth="1"/>
    <col min="514" max="514" width="5" style="3" customWidth="1"/>
    <col min="515" max="520" width="16.54296875" style="3" customWidth="1"/>
    <col min="521" max="534" width="8.81640625" style="3" customWidth="1"/>
    <col min="535" max="768" width="9.1796875" style="3"/>
    <col min="769" max="769" width="48.1796875" style="3" customWidth="1"/>
    <col min="770" max="770" width="5" style="3" customWidth="1"/>
    <col min="771" max="776" width="16.54296875" style="3" customWidth="1"/>
    <col min="777" max="790" width="8.81640625" style="3" customWidth="1"/>
    <col min="791" max="1024" width="9.1796875" style="3"/>
    <col min="1025" max="1025" width="48.1796875" style="3" customWidth="1"/>
    <col min="1026" max="1026" width="5" style="3" customWidth="1"/>
    <col min="1027" max="1032" width="16.54296875" style="3" customWidth="1"/>
    <col min="1033" max="1046" width="8.81640625" style="3" customWidth="1"/>
    <col min="1047" max="1280" width="9.1796875" style="3"/>
    <col min="1281" max="1281" width="48.1796875" style="3" customWidth="1"/>
    <col min="1282" max="1282" width="5" style="3" customWidth="1"/>
    <col min="1283" max="1288" width="16.54296875" style="3" customWidth="1"/>
    <col min="1289" max="1302" width="8.81640625" style="3" customWidth="1"/>
    <col min="1303" max="1536" width="9.1796875" style="3"/>
    <col min="1537" max="1537" width="48.1796875" style="3" customWidth="1"/>
    <col min="1538" max="1538" width="5" style="3" customWidth="1"/>
    <col min="1539" max="1544" width="16.54296875" style="3" customWidth="1"/>
    <col min="1545" max="1558" width="8.81640625" style="3" customWidth="1"/>
    <col min="1559" max="1792" width="9.1796875" style="3"/>
    <col min="1793" max="1793" width="48.1796875" style="3" customWidth="1"/>
    <col min="1794" max="1794" width="5" style="3" customWidth="1"/>
    <col min="1795" max="1800" width="16.54296875" style="3" customWidth="1"/>
    <col min="1801" max="1814" width="8.81640625" style="3" customWidth="1"/>
    <col min="1815" max="2048" width="9.1796875" style="3"/>
    <col min="2049" max="2049" width="48.1796875" style="3" customWidth="1"/>
    <col min="2050" max="2050" width="5" style="3" customWidth="1"/>
    <col min="2051" max="2056" width="16.54296875" style="3" customWidth="1"/>
    <col min="2057" max="2070" width="8.81640625" style="3" customWidth="1"/>
    <col min="2071" max="2304" width="9.1796875" style="3"/>
    <col min="2305" max="2305" width="48.1796875" style="3" customWidth="1"/>
    <col min="2306" max="2306" width="5" style="3" customWidth="1"/>
    <col min="2307" max="2312" width="16.54296875" style="3" customWidth="1"/>
    <col min="2313" max="2326" width="8.81640625" style="3" customWidth="1"/>
    <col min="2327" max="2560" width="9.1796875" style="3"/>
    <col min="2561" max="2561" width="48.1796875" style="3" customWidth="1"/>
    <col min="2562" max="2562" width="5" style="3" customWidth="1"/>
    <col min="2563" max="2568" width="16.54296875" style="3" customWidth="1"/>
    <col min="2569" max="2582" width="8.81640625" style="3" customWidth="1"/>
    <col min="2583" max="2816" width="9.1796875" style="3"/>
    <col min="2817" max="2817" width="48.1796875" style="3" customWidth="1"/>
    <col min="2818" max="2818" width="5" style="3" customWidth="1"/>
    <col min="2819" max="2824" width="16.54296875" style="3" customWidth="1"/>
    <col min="2825" max="2838" width="8.81640625" style="3" customWidth="1"/>
    <col min="2839" max="3072" width="9.1796875" style="3"/>
    <col min="3073" max="3073" width="48.1796875" style="3" customWidth="1"/>
    <col min="3074" max="3074" width="5" style="3" customWidth="1"/>
    <col min="3075" max="3080" width="16.54296875" style="3" customWidth="1"/>
    <col min="3081" max="3094" width="8.81640625" style="3" customWidth="1"/>
    <col min="3095" max="3328" width="9.1796875" style="3"/>
    <col min="3329" max="3329" width="48.1796875" style="3" customWidth="1"/>
    <col min="3330" max="3330" width="5" style="3" customWidth="1"/>
    <col min="3331" max="3336" width="16.54296875" style="3" customWidth="1"/>
    <col min="3337" max="3350" width="8.81640625" style="3" customWidth="1"/>
    <col min="3351" max="3584" width="9.1796875" style="3"/>
    <col min="3585" max="3585" width="48.1796875" style="3" customWidth="1"/>
    <col min="3586" max="3586" width="5" style="3" customWidth="1"/>
    <col min="3587" max="3592" width="16.54296875" style="3" customWidth="1"/>
    <col min="3593" max="3606" width="8.81640625" style="3" customWidth="1"/>
    <col min="3607" max="3840" width="9.1796875" style="3"/>
    <col min="3841" max="3841" width="48.1796875" style="3" customWidth="1"/>
    <col min="3842" max="3842" width="5" style="3" customWidth="1"/>
    <col min="3843" max="3848" width="16.54296875" style="3" customWidth="1"/>
    <col min="3849" max="3862" width="8.81640625" style="3" customWidth="1"/>
    <col min="3863" max="4096" width="9.1796875" style="3"/>
    <col min="4097" max="4097" width="48.1796875" style="3" customWidth="1"/>
    <col min="4098" max="4098" width="5" style="3" customWidth="1"/>
    <col min="4099" max="4104" width="16.54296875" style="3" customWidth="1"/>
    <col min="4105" max="4118" width="8.81640625" style="3" customWidth="1"/>
    <col min="4119" max="4352" width="9.1796875" style="3"/>
    <col min="4353" max="4353" width="48.1796875" style="3" customWidth="1"/>
    <col min="4354" max="4354" width="5" style="3" customWidth="1"/>
    <col min="4355" max="4360" width="16.54296875" style="3" customWidth="1"/>
    <col min="4361" max="4374" width="8.81640625" style="3" customWidth="1"/>
    <col min="4375" max="4608" width="9.1796875" style="3"/>
    <col min="4609" max="4609" width="48.1796875" style="3" customWidth="1"/>
    <col min="4610" max="4610" width="5" style="3" customWidth="1"/>
    <col min="4611" max="4616" width="16.54296875" style="3" customWidth="1"/>
    <col min="4617" max="4630" width="8.81640625" style="3" customWidth="1"/>
    <col min="4631" max="4864" width="9.1796875" style="3"/>
    <col min="4865" max="4865" width="48.1796875" style="3" customWidth="1"/>
    <col min="4866" max="4866" width="5" style="3" customWidth="1"/>
    <col min="4867" max="4872" width="16.54296875" style="3" customWidth="1"/>
    <col min="4873" max="4886" width="8.81640625" style="3" customWidth="1"/>
    <col min="4887" max="5120" width="9.1796875" style="3"/>
    <col min="5121" max="5121" width="48.1796875" style="3" customWidth="1"/>
    <col min="5122" max="5122" width="5" style="3" customWidth="1"/>
    <col min="5123" max="5128" width="16.54296875" style="3" customWidth="1"/>
    <col min="5129" max="5142" width="8.81640625" style="3" customWidth="1"/>
    <col min="5143" max="5376" width="9.1796875" style="3"/>
    <col min="5377" max="5377" width="48.1796875" style="3" customWidth="1"/>
    <col min="5378" max="5378" width="5" style="3" customWidth="1"/>
    <col min="5379" max="5384" width="16.54296875" style="3" customWidth="1"/>
    <col min="5385" max="5398" width="8.81640625" style="3" customWidth="1"/>
    <col min="5399" max="5632" width="9.1796875" style="3"/>
    <col min="5633" max="5633" width="48.1796875" style="3" customWidth="1"/>
    <col min="5634" max="5634" width="5" style="3" customWidth="1"/>
    <col min="5635" max="5640" width="16.54296875" style="3" customWidth="1"/>
    <col min="5641" max="5654" width="8.81640625" style="3" customWidth="1"/>
    <col min="5655" max="5888" width="9.1796875" style="3"/>
    <col min="5889" max="5889" width="48.1796875" style="3" customWidth="1"/>
    <col min="5890" max="5890" width="5" style="3" customWidth="1"/>
    <col min="5891" max="5896" width="16.54296875" style="3" customWidth="1"/>
    <col min="5897" max="5910" width="8.81640625" style="3" customWidth="1"/>
    <col min="5911" max="6144" width="9.1796875" style="3"/>
    <col min="6145" max="6145" width="48.1796875" style="3" customWidth="1"/>
    <col min="6146" max="6146" width="5" style="3" customWidth="1"/>
    <col min="6147" max="6152" width="16.54296875" style="3" customWidth="1"/>
    <col min="6153" max="6166" width="8.81640625" style="3" customWidth="1"/>
    <col min="6167" max="6400" width="9.1796875" style="3"/>
    <col min="6401" max="6401" width="48.1796875" style="3" customWidth="1"/>
    <col min="6402" max="6402" width="5" style="3" customWidth="1"/>
    <col min="6403" max="6408" width="16.54296875" style="3" customWidth="1"/>
    <col min="6409" max="6422" width="8.81640625" style="3" customWidth="1"/>
    <col min="6423" max="6656" width="9.1796875" style="3"/>
    <col min="6657" max="6657" width="48.1796875" style="3" customWidth="1"/>
    <col min="6658" max="6658" width="5" style="3" customWidth="1"/>
    <col min="6659" max="6664" width="16.54296875" style="3" customWidth="1"/>
    <col min="6665" max="6678" width="8.81640625" style="3" customWidth="1"/>
    <col min="6679" max="6912" width="9.1796875" style="3"/>
    <col min="6913" max="6913" width="48.1796875" style="3" customWidth="1"/>
    <col min="6914" max="6914" width="5" style="3" customWidth="1"/>
    <col min="6915" max="6920" width="16.54296875" style="3" customWidth="1"/>
    <col min="6921" max="6934" width="8.81640625" style="3" customWidth="1"/>
    <col min="6935" max="7168" width="9.1796875" style="3"/>
    <col min="7169" max="7169" width="48.1796875" style="3" customWidth="1"/>
    <col min="7170" max="7170" width="5" style="3" customWidth="1"/>
    <col min="7171" max="7176" width="16.54296875" style="3" customWidth="1"/>
    <col min="7177" max="7190" width="8.81640625" style="3" customWidth="1"/>
    <col min="7191" max="7424" width="9.1796875" style="3"/>
    <col min="7425" max="7425" width="48.1796875" style="3" customWidth="1"/>
    <col min="7426" max="7426" width="5" style="3" customWidth="1"/>
    <col min="7427" max="7432" width="16.54296875" style="3" customWidth="1"/>
    <col min="7433" max="7446" width="8.81640625" style="3" customWidth="1"/>
    <col min="7447" max="7680" width="9.1796875" style="3"/>
    <col min="7681" max="7681" width="48.1796875" style="3" customWidth="1"/>
    <col min="7682" max="7682" width="5" style="3" customWidth="1"/>
    <col min="7683" max="7688" width="16.54296875" style="3" customWidth="1"/>
    <col min="7689" max="7702" width="8.81640625" style="3" customWidth="1"/>
    <col min="7703" max="7936" width="9.1796875" style="3"/>
    <col min="7937" max="7937" width="48.1796875" style="3" customWidth="1"/>
    <col min="7938" max="7938" width="5" style="3" customWidth="1"/>
    <col min="7939" max="7944" width="16.54296875" style="3" customWidth="1"/>
    <col min="7945" max="7958" width="8.81640625" style="3" customWidth="1"/>
    <col min="7959" max="8192" width="9.1796875" style="3"/>
    <col min="8193" max="8193" width="48.1796875" style="3" customWidth="1"/>
    <col min="8194" max="8194" width="5" style="3" customWidth="1"/>
    <col min="8195" max="8200" width="16.54296875" style="3" customWidth="1"/>
    <col min="8201" max="8214" width="8.81640625" style="3" customWidth="1"/>
    <col min="8215" max="8448" width="9.1796875" style="3"/>
    <col min="8449" max="8449" width="48.1796875" style="3" customWidth="1"/>
    <col min="8450" max="8450" width="5" style="3" customWidth="1"/>
    <col min="8451" max="8456" width="16.54296875" style="3" customWidth="1"/>
    <col min="8457" max="8470" width="8.81640625" style="3" customWidth="1"/>
    <col min="8471" max="8704" width="9.1796875" style="3"/>
    <col min="8705" max="8705" width="48.1796875" style="3" customWidth="1"/>
    <col min="8706" max="8706" width="5" style="3" customWidth="1"/>
    <col min="8707" max="8712" width="16.54296875" style="3" customWidth="1"/>
    <col min="8713" max="8726" width="8.81640625" style="3" customWidth="1"/>
    <col min="8727" max="8960" width="9.1796875" style="3"/>
    <col min="8961" max="8961" width="48.1796875" style="3" customWidth="1"/>
    <col min="8962" max="8962" width="5" style="3" customWidth="1"/>
    <col min="8963" max="8968" width="16.54296875" style="3" customWidth="1"/>
    <col min="8969" max="8982" width="8.81640625" style="3" customWidth="1"/>
    <col min="8983" max="9216" width="9.1796875" style="3"/>
    <col min="9217" max="9217" width="48.1796875" style="3" customWidth="1"/>
    <col min="9218" max="9218" width="5" style="3" customWidth="1"/>
    <col min="9219" max="9224" width="16.54296875" style="3" customWidth="1"/>
    <col min="9225" max="9238" width="8.81640625" style="3" customWidth="1"/>
    <col min="9239" max="9472" width="9.1796875" style="3"/>
    <col min="9473" max="9473" width="48.1796875" style="3" customWidth="1"/>
    <col min="9474" max="9474" width="5" style="3" customWidth="1"/>
    <col min="9475" max="9480" width="16.54296875" style="3" customWidth="1"/>
    <col min="9481" max="9494" width="8.81640625" style="3" customWidth="1"/>
    <col min="9495" max="9728" width="9.1796875" style="3"/>
    <col min="9729" max="9729" width="48.1796875" style="3" customWidth="1"/>
    <col min="9730" max="9730" width="5" style="3" customWidth="1"/>
    <col min="9731" max="9736" width="16.54296875" style="3" customWidth="1"/>
    <col min="9737" max="9750" width="8.81640625" style="3" customWidth="1"/>
    <col min="9751" max="9984" width="9.1796875" style="3"/>
    <col min="9985" max="9985" width="48.1796875" style="3" customWidth="1"/>
    <col min="9986" max="9986" width="5" style="3" customWidth="1"/>
    <col min="9987" max="9992" width="16.54296875" style="3" customWidth="1"/>
    <col min="9993" max="10006" width="8.81640625" style="3" customWidth="1"/>
    <col min="10007" max="10240" width="9.1796875" style="3"/>
    <col min="10241" max="10241" width="48.1796875" style="3" customWidth="1"/>
    <col min="10242" max="10242" width="5" style="3" customWidth="1"/>
    <col min="10243" max="10248" width="16.54296875" style="3" customWidth="1"/>
    <col min="10249" max="10262" width="8.81640625" style="3" customWidth="1"/>
    <col min="10263" max="10496" width="9.1796875" style="3"/>
    <col min="10497" max="10497" width="48.1796875" style="3" customWidth="1"/>
    <col min="10498" max="10498" width="5" style="3" customWidth="1"/>
    <col min="10499" max="10504" width="16.54296875" style="3" customWidth="1"/>
    <col min="10505" max="10518" width="8.81640625" style="3" customWidth="1"/>
    <col min="10519" max="10752" width="9.1796875" style="3"/>
    <col min="10753" max="10753" width="48.1796875" style="3" customWidth="1"/>
    <col min="10754" max="10754" width="5" style="3" customWidth="1"/>
    <col min="10755" max="10760" width="16.54296875" style="3" customWidth="1"/>
    <col min="10761" max="10774" width="8.81640625" style="3" customWidth="1"/>
    <col min="10775" max="11008" width="9.1796875" style="3"/>
    <col min="11009" max="11009" width="48.1796875" style="3" customWidth="1"/>
    <col min="11010" max="11010" width="5" style="3" customWidth="1"/>
    <col min="11011" max="11016" width="16.54296875" style="3" customWidth="1"/>
    <col min="11017" max="11030" width="8.81640625" style="3" customWidth="1"/>
    <col min="11031" max="11264" width="9.1796875" style="3"/>
    <col min="11265" max="11265" width="48.1796875" style="3" customWidth="1"/>
    <col min="11266" max="11266" width="5" style="3" customWidth="1"/>
    <col min="11267" max="11272" width="16.54296875" style="3" customWidth="1"/>
    <col min="11273" max="11286" width="8.81640625" style="3" customWidth="1"/>
    <col min="11287" max="11520" width="9.1796875" style="3"/>
    <col min="11521" max="11521" width="48.1796875" style="3" customWidth="1"/>
    <col min="11522" max="11522" width="5" style="3" customWidth="1"/>
    <col min="11523" max="11528" width="16.54296875" style="3" customWidth="1"/>
    <col min="11529" max="11542" width="8.81640625" style="3" customWidth="1"/>
    <col min="11543" max="11776" width="9.1796875" style="3"/>
    <col min="11777" max="11777" width="48.1796875" style="3" customWidth="1"/>
    <col min="11778" max="11778" width="5" style="3" customWidth="1"/>
    <col min="11779" max="11784" width="16.54296875" style="3" customWidth="1"/>
    <col min="11785" max="11798" width="8.81640625" style="3" customWidth="1"/>
    <col min="11799" max="12032" width="9.1796875" style="3"/>
    <col min="12033" max="12033" width="48.1796875" style="3" customWidth="1"/>
    <col min="12034" max="12034" width="5" style="3" customWidth="1"/>
    <col min="12035" max="12040" width="16.54296875" style="3" customWidth="1"/>
    <col min="12041" max="12054" width="8.81640625" style="3" customWidth="1"/>
    <col min="12055" max="12288" width="9.1796875" style="3"/>
    <col min="12289" max="12289" width="48.1796875" style="3" customWidth="1"/>
    <col min="12290" max="12290" width="5" style="3" customWidth="1"/>
    <col min="12291" max="12296" width="16.54296875" style="3" customWidth="1"/>
    <col min="12297" max="12310" width="8.81640625" style="3" customWidth="1"/>
    <col min="12311" max="12544" width="9.1796875" style="3"/>
    <col min="12545" max="12545" width="48.1796875" style="3" customWidth="1"/>
    <col min="12546" max="12546" width="5" style="3" customWidth="1"/>
    <col min="12547" max="12552" width="16.54296875" style="3" customWidth="1"/>
    <col min="12553" max="12566" width="8.81640625" style="3" customWidth="1"/>
    <col min="12567" max="12800" width="9.1796875" style="3"/>
    <col min="12801" max="12801" width="48.1796875" style="3" customWidth="1"/>
    <col min="12802" max="12802" width="5" style="3" customWidth="1"/>
    <col min="12803" max="12808" width="16.54296875" style="3" customWidth="1"/>
    <col min="12809" max="12822" width="8.81640625" style="3" customWidth="1"/>
    <col min="12823" max="13056" width="9.1796875" style="3"/>
    <col min="13057" max="13057" width="48.1796875" style="3" customWidth="1"/>
    <col min="13058" max="13058" width="5" style="3" customWidth="1"/>
    <col min="13059" max="13064" width="16.54296875" style="3" customWidth="1"/>
    <col min="13065" max="13078" width="8.81640625" style="3" customWidth="1"/>
    <col min="13079" max="13312" width="9.1796875" style="3"/>
    <col min="13313" max="13313" width="48.1796875" style="3" customWidth="1"/>
    <col min="13314" max="13314" width="5" style="3" customWidth="1"/>
    <col min="13315" max="13320" width="16.54296875" style="3" customWidth="1"/>
    <col min="13321" max="13334" width="8.81640625" style="3" customWidth="1"/>
    <col min="13335" max="13568" width="9.1796875" style="3"/>
    <col min="13569" max="13569" width="48.1796875" style="3" customWidth="1"/>
    <col min="13570" max="13570" width="5" style="3" customWidth="1"/>
    <col min="13571" max="13576" width="16.54296875" style="3" customWidth="1"/>
    <col min="13577" max="13590" width="8.81640625" style="3" customWidth="1"/>
    <col min="13591" max="13824" width="9.1796875" style="3"/>
    <col min="13825" max="13825" width="48.1796875" style="3" customWidth="1"/>
    <col min="13826" max="13826" width="5" style="3" customWidth="1"/>
    <col min="13827" max="13832" width="16.54296875" style="3" customWidth="1"/>
    <col min="13833" max="13846" width="8.81640625" style="3" customWidth="1"/>
    <col min="13847" max="14080" width="9.1796875" style="3"/>
    <col min="14081" max="14081" width="48.1796875" style="3" customWidth="1"/>
    <col min="14082" max="14082" width="5" style="3" customWidth="1"/>
    <col min="14083" max="14088" width="16.54296875" style="3" customWidth="1"/>
    <col min="14089" max="14102" width="8.81640625" style="3" customWidth="1"/>
    <col min="14103" max="14336" width="9.1796875" style="3"/>
    <col min="14337" max="14337" width="48.1796875" style="3" customWidth="1"/>
    <col min="14338" max="14338" width="5" style="3" customWidth="1"/>
    <col min="14339" max="14344" width="16.54296875" style="3" customWidth="1"/>
    <col min="14345" max="14358" width="8.81640625" style="3" customWidth="1"/>
    <col min="14359" max="14592" width="9.1796875" style="3"/>
    <col min="14593" max="14593" width="48.1796875" style="3" customWidth="1"/>
    <col min="14594" max="14594" width="5" style="3" customWidth="1"/>
    <col min="14595" max="14600" width="16.54296875" style="3" customWidth="1"/>
    <col min="14601" max="14614" width="8.81640625" style="3" customWidth="1"/>
    <col min="14615" max="14848" width="9.1796875" style="3"/>
    <col min="14849" max="14849" width="48.1796875" style="3" customWidth="1"/>
    <col min="14850" max="14850" width="5" style="3" customWidth="1"/>
    <col min="14851" max="14856" width="16.54296875" style="3" customWidth="1"/>
    <col min="14857" max="14870" width="8.81640625" style="3" customWidth="1"/>
    <col min="14871" max="15104" width="9.1796875" style="3"/>
    <col min="15105" max="15105" width="48.1796875" style="3" customWidth="1"/>
    <col min="15106" max="15106" width="5" style="3" customWidth="1"/>
    <col min="15107" max="15112" width="16.54296875" style="3" customWidth="1"/>
    <col min="15113" max="15126" width="8.81640625" style="3" customWidth="1"/>
    <col min="15127" max="15360" width="9.1796875" style="3"/>
    <col min="15361" max="15361" width="48.1796875" style="3" customWidth="1"/>
    <col min="15362" max="15362" width="5" style="3" customWidth="1"/>
    <col min="15363" max="15368" width="16.54296875" style="3" customWidth="1"/>
    <col min="15369" max="15382" width="8.81640625" style="3" customWidth="1"/>
    <col min="15383" max="15616" width="9.1796875" style="3"/>
    <col min="15617" max="15617" width="48.1796875" style="3" customWidth="1"/>
    <col min="15618" max="15618" width="5" style="3" customWidth="1"/>
    <col min="15619" max="15624" width="16.54296875" style="3" customWidth="1"/>
    <col min="15625" max="15638" width="8.81640625" style="3" customWidth="1"/>
    <col min="15639" max="15872" width="9.1796875" style="3"/>
    <col min="15873" max="15873" width="48.1796875" style="3" customWidth="1"/>
    <col min="15874" max="15874" width="5" style="3" customWidth="1"/>
    <col min="15875" max="15880" width="16.54296875" style="3" customWidth="1"/>
    <col min="15881" max="15894" width="8.81640625" style="3" customWidth="1"/>
    <col min="15895" max="16128" width="9.1796875" style="3"/>
    <col min="16129" max="16129" width="48.1796875" style="3" customWidth="1"/>
    <col min="16130" max="16130" width="5" style="3" customWidth="1"/>
    <col min="16131" max="16136" width="16.54296875" style="3" customWidth="1"/>
    <col min="16137" max="16150" width="8.81640625" style="3" customWidth="1"/>
    <col min="16151" max="16384" width="9.1796875" style="3"/>
  </cols>
  <sheetData>
    <row r="1" spans="1:22" ht="19" customHeight="1">
      <c r="A1" s="128" t="s">
        <v>482</v>
      </c>
      <c r="B1" s="2"/>
      <c r="C1" s="127">
        <f>IF(C7="",0,LOOKUP(C7,Koonti!$B$3:$B$136,Koonti!$A$3:$A$136))</f>
        <v>0</v>
      </c>
      <c r="D1" s="127">
        <f>IF(D7="",0,LOOKUP(D7,Koonti!$B$3:$B$136,Koonti!$A$3:$A$136))</f>
        <v>0</v>
      </c>
      <c r="E1" s="127">
        <f>IF(E7="",0,LOOKUP(E7,Koonti!$B$3:$B$136,Koonti!$A$3:$A$136))</f>
        <v>0</v>
      </c>
      <c r="F1" s="127">
        <f>IF(F7="",0,LOOKUP(F7,Koonti!$B$3:$B$136,Koonti!$A$3:$A$136))</f>
        <v>0</v>
      </c>
      <c r="G1" s="127">
        <f>IF(G7="",0,LOOKUP(G7,Koonti!$B$3:$B$136,Koonti!$A$3:$A$136))</f>
        <v>0</v>
      </c>
      <c r="H1" s="127">
        <f>IF(H7="",0,LOOKUP(H7,Koonti!$B$3:$B$136,Koonti!$A$3:$A$136))</f>
        <v>0</v>
      </c>
    </row>
    <row r="2" spans="1:22" ht="30" customHeight="1">
      <c r="A2" s="124" t="s">
        <v>360</v>
      </c>
      <c r="B2" s="125"/>
      <c r="C2" s="126"/>
      <c r="D2" s="126"/>
      <c r="E2" s="126"/>
      <c r="F2" s="126"/>
      <c r="G2" s="126"/>
      <c r="H2" s="126"/>
    </row>
    <row r="3" spans="1:22" ht="19" customHeight="1">
      <c r="A3" s="148" t="str">
        <f>IF(Ilmoittaja_Täyttöohje!B4="","Ilmoita toimijan nimi 1. välilehdellä",CONCATENATE(Ilmoittaja_Täyttöohje!A4,Ilmoittaja_Täyttöohje!B4))</f>
        <v>Ilmoita toimijan nimi 1. välilehdellä</v>
      </c>
      <c r="B3" s="119"/>
      <c r="C3" s="119"/>
      <c r="D3" s="119"/>
      <c r="E3" s="119"/>
      <c r="F3" s="119"/>
      <c r="G3" s="119"/>
      <c r="H3" s="120"/>
    </row>
    <row r="4" spans="1:22" ht="19" customHeight="1">
      <c r="A4" s="148" t="str">
        <f>IF(Ilmoittaja_Täyttöohje!B5="","Ilmoita asiakasnumero 1. välilehdellä",CONCATENATE(Ilmoittaja_Täyttöohje!A5,Ilmoittaja_Täyttöohje!B5))</f>
        <v>Ilmoita asiakasnumero 1. välilehdellä</v>
      </c>
      <c r="B4" s="119"/>
      <c r="C4" s="119"/>
      <c r="D4" s="119"/>
      <c r="E4" s="119"/>
      <c r="F4" s="119"/>
      <c r="G4" s="119"/>
      <c r="H4" s="119"/>
    </row>
    <row r="5" spans="1:22" ht="19" customHeight="1">
      <c r="A5" s="149" t="str">
        <f>IF(Ilmoittaja_Täyttöohje!B6="","Ilmoita ilmoituksen antajan nimi 1. välilehdellä",CONCATENATE(Ilmoittaja_Täyttöohje!A6,Ilmoittaja_Täyttöohje!B6))</f>
        <v>Ilmoita ilmoituksen antajan nimi 1. välilehdellä</v>
      </c>
      <c r="B5" s="121"/>
      <c r="C5" s="117"/>
      <c r="D5" s="118"/>
      <c r="E5" s="118"/>
      <c r="F5" s="118"/>
      <c r="G5" s="118"/>
      <c r="H5" s="123"/>
    </row>
    <row r="6" spans="1:22" ht="15.75" customHeight="1">
      <c r="A6" s="4"/>
      <c r="B6" s="5"/>
      <c r="C6" s="6" t="s">
        <v>7</v>
      </c>
      <c r="D6" s="6" t="s">
        <v>8</v>
      </c>
      <c r="E6" s="6" t="s">
        <v>9</v>
      </c>
      <c r="F6" s="6" t="s">
        <v>10</v>
      </c>
      <c r="G6" s="6" t="s">
        <v>11</v>
      </c>
      <c r="H6" s="122" t="s">
        <v>12</v>
      </c>
    </row>
    <row r="7" spans="1:22" ht="41.5" customHeight="1">
      <c r="A7" s="7" t="s">
        <v>497</v>
      </c>
      <c r="B7" s="8"/>
      <c r="C7" s="66"/>
      <c r="D7" s="66"/>
      <c r="E7" s="66"/>
      <c r="F7" s="66"/>
      <c r="G7" s="66"/>
      <c r="H7" s="66"/>
    </row>
    <row r="8" spans="1:22" ht="19" customHeight="1">
      <c r="A8" s="10" t="s">
        <v>13</v>
      </c>
      <c r="B8" s="8"/>
      <c r="C8" s="11"/>
      <c r="D8" s="12"/>
      <c r="E8" s="12"/>
      <c r="F8" s="12"/>
      <c r="G8" s="12"/>
      <c r="H8" s="12"/>
    </row>
    <row r="9" spans="1:22" ht="19" customHeight="1">
      <c r="A9" s="10" t="s">
        <v>14</v>
      </c>
      <c r="B9" s="8"/>
      <c r="C9" s="11"/>
      <c r="D9" s="12"/>
      <c r="E9" s="12"/>
      <c r="F9" s="12"/>
      <c r="G9" s="12"/>
      <c r="H9" s="12"/>
    </row>
    <row r="10" spans="1:22" ht="19" customHeight="1">
      <c r="A10" s="13" t="s">
        <v>15</v>
      </c>
      <c r="B10" s="14"/>
      <c r="C10" s="165"/>
      <c r="D10" s="165"/>
      <c r="E10" s="165"/>
      <c r="F10" s="165"/>
      <c r="G10" s="165"/>
      <c r="H10" s="165"/>
    </row>
    <row r="11" spans="1:22" ht="12.75" customHeight="1" thickBot="1">
      <c r="A11" s="15" t="s">
        <v>16</v>
      </c>
      <c r="B11" s="16"/>
      <c r="C11" s="166"/>
      <c r="D11" s="166"/>
      <c r="E11" s="166"/>
      <c r="F11" s="166"/>
      <c r="G11" s="166"/>
      <c r="H11" s="166"/>
    </row>
    <row r="12" spans="1:22" s="20" customFormat="1" ht="19" customHeight="1" thickTop="1" thickBot="1">
      <c r="A12" s="17" t="s">
        <v>483</v>
      </c>
      <c r="B12" s="18" t="s">
        <v>17</v>
      </c>
      <c r="C12" s="19"/>
      <c r="D12" s="19"/>
      <c r="E12" s="19"/>
      <c r="F12" s="19"/>
      <c r="G12" s="19"/>
      <c r="H12" s="19"/>
      <c r="I12"/>
      <c r="J12"/>
      <c r="K12"/>
      <c r="L12"/>
      <c r="M12"/>
      <c r="N12"/>
      <c r="O12"/>
      <c r="P12"/>
      <c r="Q12"/>
      <c r="R12"/>
      <c r="S12"/>
      <c r="T12"/>
      <c r="U12"/>
      <c r="V12"/>
    </row>
    <row r="13" spans="1:22" ht="36" customHeight="1" thickTop="1">
      <c r="A13" s="21" t="s">
        <v>484</v>
      </c>
      <c r="B13" s="22"/>
      <c r="C13" s="23"/>
      <c r="D13" s="23"/>
      <c r="E13" s="23"/>
      <c r="F13" s="23"/>
      <c r="G13" s="23"/>
      <c r="H13" s="23"/>
    </row>
    <row r="14" spans="1:22" ht="19" customHeight="1">
      <c r="A14" s="24"/>
      <c r="B14" s="25" t="s">
        <v>17</v>
      </c>
      <c r="C14" s="26"/>
      <c r="D14" s="26"/>
      <c r="E14" s="26"/>
      <c r="F14" s="26"/>
      <c r="G14" s="26"/>
      <c r="H14" s="26"/>
    </row>
    <row r="15" spans="1:22" ht="19" customHeight="1">
      <c r="A15" s="24"/>
      <c r="B15" s="25" t="s">
        <v>17</v>
      </c>
      <c r="C15" s="26"/>
      <c r="D15" s="26"/>
      <c r="E15" s="26"/>
      <c r="F15" s="26"/>
      <c r="G15" s="26"/>
      <c r="H15" s="26"/>
    </row>
    <row r="16" spans="1:22" ht="19" customHeight="1">
      <c r="A16" s="24"/>
      <c r="B16" s="25" t="s">
        <v>17</v>
      </c>
      <c r="C16" s="26"/>
      <c r="D16" s="26"/>
      <c r="E16" s="26"/>
      <c r="F16" s="26"/>
      <c r="G16" s="26"/>
      <c r="H16" s="26"/>
    </row>
    <row r="17" spans="1:22" ht="19" customHeight="1">
      <c r="A17" s="24"/>
      <c r="B17" s="25" t="s">
        <v>17</v>
      </c>
      <c r="C17" s="26"/>
      <c r="D17" s="26"/>
      <c r="E17" s="26"/>
      <c r="F17" s="26"/>
      <c r="G17" s="26"/>
      <c r="H17" s="26"/>
    </row>
    <row r="18" spans="1:22" ht="19" customHeight="1">
      <c r="A18" s="24"/>
      <c r="B18" s="25" t="s">
        <v>17</v>
      </c>
      <c r="C18" s="26"/>
      <c r="D18" s="26"/>
      <c r="E18" s="26"/>
      <c r="F18" s="26"/>
      <c r="G18" s="26"/>
      <c r="H18" s="26"/>
    </row>
    <row r="19" spans="1:22" ht="19" customHeight="1">
      <c r="A19" s="24"/>
      <c r="B19" s="25" t="s">
        <v>17</v>
      </c>
      <c r="C19" s="26"/>
      <c r="D19" s="26"/>
      <c r="E19" s="26"/>
      <c r="F19" s="26"/>
      <c r="G19" s="26"/>
      <c r="H19" s="26"/>
    </row>
    <row r="20" spans="1:22" ht="19" customHeight="1">
      <c r="A20" s="27"/>
      <c r="B20" s="25" t="s">
        <v>17</v>
      </c>
      <c r="C20" s="26"/>
      <c r="D20" s="26"/>
      <c r="E20" s="26"/>
      <c r="F20" s="26"/>
      <c r="G20" s="26"/>
      <c r="H20" s="26"/>
    </row>
    <row r="21" spans="1:22" ht="19" customHeight="1">
      <c r="A21" s="24"/>
      <c r="B21" s="25" t="s">
        <v>17</v>
      </c>
      <c r="C21" s="26"/>
      <c r="D21" s="26"/>
      <c r="E21" s="26"/>
      <c r="F21" s="26"/>
      <c r="G21" s="26"/>
      <c r="H21" s="26"/>
    </row>
    <row r="22" spans="1:22" ht="19" customHeight="1">
      <c r="A22" s="24"/>
      <c r="B22" s="25" t="s">
        <v>17</v>
      </c>
      <c r="C22" s="26"/>
      <c r="D22" s="26"/>
      <c r="E22" s="26"/>
      <c r="F22" s="26"/>
      <c r="G22" s="26"/>
      <c r="H22" s="26"/>
    </row>
    <row r="23" spans="1:22" ht="19" customHeight="1">
      <c r="A23" s="24"/>
      <c r="B23" s="25" t="s">
        <v>17</v>
      </c>
      <c r="C23" s="26"/>
      <c r="D23" s="26"/>
      <c r="E23" s="26"/>
      <c r="F23" s="26"/>
      <c r="G23" s="26"/>
      <c r="H23" s="26"/>
    </row>
    <row r="24" spans="1:22" ht="18.75" customHeight="1" thickBot="1">
      <c r="A24" s="28" t="s">
        <v>485</v>
      </c>
      <c r="B24" s="29" t="s">
        <v>17</v>
      </c>
      <c r="C24" s="30">
        <f t="shared" ref="C24:H24" si="0">SUM(C14:C23)</f>
        <v>0</v>
      </c>
      <c r="D24" s="30">
        <f t="shared" si="0"/>
        <v>0</v>
      </c>
      <c r="E24" s="30">
        <f t="shared" si="0"/>
        <v>0</v>
      </c>
      <c r="F24" s="30">
        <f t="shared" si="0"/>
        <v>0</v>
      </c>
      <c r="G24" s="30">
        <f t="shared" si="0"/>
        <v>0</v>
      </c>
      <c r="H24" s="30">
        <f t="shared" si="0"/>
        <v>0</v>
      </c>
    </row>
    <row r="25" spans="1:22" ht="27" customHeight="1" thickTop="1" thickBot="1">
      <c r="A25" s="31" t="s">
        <v>486</v>
      </c>
      <c r="B25" s="18" t="s">
        <v>17</v>
      </c>
      <c r="C25" s="19"/>
      <c r="D25" s="19"/>
      <c r="E25" s="19"/>
      <c r="F25" s="19"/>
      <c r="G25" s="19"/>
      <c r="H25" s="19"/>
    </row>
    <row r="26" spans="1:22" ht="27" customHeight="1" thickTop="1" thickBot="1">
      <c r="A26" s="129"/>
      <c r="B26" s="130"/>
      <c r="C26" s="19"/>
      <c r="D26" s="19"/>
      <c r="E26" s="19"/>
      <c r="F26" s="19"/>
      <c r="G26" s="19"/>
      <c r="H26" s="19"/>
    </row>
    <row r="27" spans="1:22" s="36" customFormat="1" ht="50.25" customHeight="1" thickTop="1">
      <c r="A27" s="32" t="s">
        <v>487</v>
      </c>
      <c r="B27" s="33"/>
      <c r="C27" s="34"/>
      <c r="D27" s="35"/>
      <c r="E27" s="35"/>
      <c r="F27" s="35"/>
      <c r="G27" s="35"/>
      <c r="H27" s="35"/>
      <c r="I27"/>
      <c r="J27"/>
      <c r="K27"/>
      <c r="L27"/>
      <c r="M27"/>
      <c r="N27"/>
      <c r="O27"/>
      <c r="P27"/>
      <c r="Q27"/>
      <c r="R27"/>
      <c r="S27"/>
      <c r="T27"/>
      <c r="U27"/>
      <c r="V27"/>
    </row>
    <row r="28" spans="1:22" ht="19" customHeight="1">
      <c r="A28" s="37" t="s">
        <v>362</v>
      </c>
      <c r="B28" s="25" t="s">
        <v>17</v>
      </c>
      <c r="C28" s="26"/>
      <c r="D28" s="26"/>
      <c r="E28" s="26"/>
      <c r="F28" s="26"/>
      <c r="G28" s="26"/>
      <c r="H28" s="26"/>
    </row>
    <row r="29" spans="1:22" ht="19" customHeight="1">
      <c r="A29" s="37"/>
      <c r="B29" s="25"/>
      <c r="C29" s="26"/>
      <c r="D29" s="26"/>
      <c r="E29" s="26"/>
      <c r="F29" s="26"/>
      <c r="G29" s="26"/>
      <c r="H29" s="26"/>
    </row>
    <row r="30" spans="1:22" ht="19" customHeight="1">
      <c r="A30" s="37" t="s">
        <v>363</v>
      </c>
      <c r="B30" s="25" t="s">
        <v>17</v>
      </c>
      <c r="C30" s="26"/>
      <c r="D30" s="26"/>
      <c r="E30" s="26"/>
      <c r="F30" s="26"/>
      <c r="G30" s="26"/>
      <c r="H30" s="26"/>
    </row>
    <row r="31" spans="1:22" ht="19" customHeight="1">
      <c r="A31" s="37" t="s">
        <v>364</v>
      </c>
      <c r="B31" s="25" t="s">
        <v>17</v>
      </c>
      <c r="C31" s="26"/>
      <c r="D31" s="26"/>
      <c r="E31" s="26"/>
      <c r="F31" s="26"/>
      <c r="G31" s="26"/>
      <c r="H31" s="26"/>
    </row>
    <row r="32" spans="1:22" ht="19" customHeight="1">
      <c r="A32" s="37" t="s">
        <v>365</v>
      </c>
      <c r="B32" s="25" t="s">
        <v>17</v>
      </c>
      <c r="C32" s="26"/>
      <c r="D32" s="26"/>
      <c r="E32" s="26"/>
      <c r="F32" s="26"/>
      <c r="G32" s="26"/>
      <c r="H32" s="26"/>
    </row>
    <row r="33" spans="1:22" ht="30" customHeight="1">
      <c r="A33" s="38" t="s">
        <v>366</v>
      </c>
      <c r="B33" s="25" t="s">
        <v>17</v>
      </c>
      <c r="C33" s="26"/>
      <c r="D33" s="26"/>
      <c r="E33" s="26"/>
      <c r="F33" s="26"/>
      <c r="G33" s="26"/>
      <c r="H33" s="26"/>
    </row>
    <row r="34" spans="1:22" ht="19" customHeight="1">
      <c r="A34" s="37" t="s">
        <v>361</v>
      </c>
      <c r="B34" s="25" t="s">
        <v>17</v>
      </c>
      <c r="C34" s="26"/>
      <c r="D34" s="26"/>
      <c r="E34" s="26"/>
      <c r="F34" s="26"/>
      <c r="G34" s="26"/>
      <c r="H34" s="26"/>
    </row>
    <row r="35" spans="1:22" ht="19" customHeight="1">
      <c r="A35" s="37" t="s">
        <v>367</v>
      </c>
      <c r="B35" s="25" t="s">
        <v>17</v>
      </c>
      <c r="C35" s="26"/>
      <c r="D35" s="26"/>
      <c r="E35" s="26"/>
      <c r="F35" s="26"/>
      <c r="G35" s="26"/>
      <c r="H35" s="26"/>
      <c r="L35" s="39"/>
    </row>
    <row r="36" spans="1:22" ht="19" customHeight="1">
      <c r="A36" s="40" t="s">
        <v>18</v>
      </c>
      <c r="B36" s="25" t="s">
        <v>17</v>
      </c>
      <c r="C36" s="26"/>
      <c r="D36" s="26"/>
      <c r="E36" s="26"/>
      <c r="F36" s="26"/>
      <c r="G36" s="26"/>
      <c r="H36" s="26"/>
    </row>
    <row r="37" spans="1:22" ht="19" customHeight="1">
      <c r="A37" s="37" t="s">
        <v>368</v>
      </c>
      <c r="B37" s="25"/>
      <c r="C37" s="26"/>
      <c r="D37" s="26"/>
      <c r="E37" s="26"/>
      <c r="F37" s="26"/>
      <c r="G37" s="26"/>
      <c r="H37" s="26"/>
    </row>
    <row r="38" spans="1:22" s="20" customFormat="1" ht="31.5" customHeight="1">
      <c r="A38" s="146" t="s">
        <v>476</v>
      </c>
      <c r="B38" s="25" t="s">
        <v>17</v>
      </c>
      <c r="C38" s="145"/>
      <c r="D38" s="145"/>
      <c r="E38" s="145"/>
      <c r="F38" s="145"/>
      <c r="G38" s="145"/>
      <c r="H38" s="145"/>
      <c r="I38" s="147"/>
      <c r="J38" s="147"/>
      <c r="K38" s="147"/>
      <c r="L38" s="147"/>
      <c r="M38" s="147"/>
      <c r="N38" s="147"/>
      <c r="O38" s="147"/>
      <c r="P38" s="147"/>
      <c r="Q38" s="147"/>
      <c r="R38" s="147"/>
      <c r="S38" s="147"/>
      <c r="T38" s="147"/>
      <c r="U38" s="147"/>
      <c r="V38" s="147"/>
    </row>
    <row r="39" spans="1:22" s="20" customFormat="1" ht="19" customHeight="1" thickBot="1">
      <c r="A39" s="41" t="s">
        <v>488</v>
      </c>
      <c r="B39" s="42" t="s">
        <v>17</v>
      </c>
      <c r="C39" s="30">
        <f>SUM(C28:C38)</f>
        <v>0</v>
      </c>
      <c r="D39" s="30">
        <f t="shared" ref="D39:H39" si="1">SUM(D28:D38)</f>
        <v>0</v>
      </c>
      <c r="E39" s="30">
        <f t="shared" si="1"/>
        <v>0</v>
      </c>
      <c r="F39" s="30">
        <f t="shared" si="1"/>
        <v>0</v>
      </c>
      <c r="G39" s="30">
        <f t="shared" si="1"/>
        <v>0</v>
      </c>
      <c r="H39" s="30">
        <f t="shared" si="1"/>
        <v>0</v>
      </c>
      <c r="I39"/>
      <c r="J39"/>
      <c r="K39"/>
      <c r="L39"/>
      <c r="M39"/>
      <c r="N39"/>
      <c r="O39"/>
      <c r="P39"/>
      <c r="Q39"/>
      <c r="R39"/>
      <c r="S39"/>
      <c r="T39"/>
      <c r="U39"/>
      <c r="V39"/>
    </row>
    <row r="40" spans="1:22" ht="19" customHeight="1" thickTop="1" thickBot="1">
      <c r="A40" s="43" t="s">
        <v>489</v>
      </c>
      <c r="B40" s="44" t="s">
        <v>17</v>
      </c>
      <c r="C40" s="45">
        <f t="shared" ref="C40:H40" si="2">C12+C25-C39</f>
        <v>0</v>
      </c>
      <c r="D40" s="45">
        <f t="shared" si="2"/>
        <v>0</v>
      </c>
      <c r="E40" s="45">
        <f t="shared" si="2"/>
        <v>0</v>
      </c>
      <c r="F40" s="45">
        <f t="shared" si="2"/>
        <v>0</v>
      </c>
      <c r="G40" s="45">
        <f t="shared" si="2"/>
        <v>0</v>
      </c>
      <c r="H40" s="45">
        <f t="shared" si="2"/>
        <v>0</v>
      </c>
    </row>
    <row r="41" spans="1:22" ht="13.5" customHeight="1" thickTop="1">
      <c r="A41" s="46" t="s">
        <v>19</v>
      </c>
      <c r="B41" s="47"/>
      <c r="C41" s="48"/>
      <c r="D41" s="48"/>
      <c r="E41" s="48"/>
      <c r="F41" s="48"/>
      <c r="G41" s="48"/>
      <c r="H41" s="49"/>
    </row>
    <row r="42" spans="1:22" customFormat="1" ht="26.25" customHeight="1">
      <c r="A42" s="50"/>
      <c r="B42" s="51"/>
      <c r="C42" s="52"/>
      <c r="D42" s="52"/>
      <c r="E42" s="52"/>
      <c r="F42" s="52"/>
      <c r="G42" s="52"/>
      <c r="H42" s="53"/>
    </row>
    <row r="43" spans="1:22" customFormat="1" ht="14.25" customHeight="1"/>
    <row r="44" spans="1:22" customFormat="1" ht="19" customHeight="1">
      <c r="A44" s="54" t="s">
        <v>20</v>
      </c>
      <c r="B44" s="55" t="str">
        <f>IF(SUM(C45:H45)=0,"ok!","Tark.")</f>
        <v>ok!</v>
      </c>
      <c r="C44" s="56" t="str">
        <f t="shared" ref="C44:H44" si="3">IF(C12+C25-C39=C40,"","TARKISTA: A+B-C≠D")</f>
        <v/>
      </c>
      <c r="D44" s="56" t="str">
        <f t="shared" si="3"/>
        <v/>
      </c>
      <c r="E44" s="56" t="str">
        <f t="shared" si="3"/>
        <v/>
      </c>
      <c r="F44" s="56" t="str">
        <f t="shared" si="3"/>
        <v/>
      </c>
      <c r="G44" s="56" t="str">
        <f t="shared" si="3"/>
        <v/>
      </c>
      <c r="H44" s="56" t="str">
        <f t="shared" si="3"/>
        <v/>
      </c>
    </row>
    <row r="45" spans="1:22" s="59" customFormat="1" ht="19" customHeight="1">
      <c r="A45" s="57"/>
      <c r="B45" s="57"/>
      <c r="C45" s="58">
        <f t="shared" ref="C45:H45" si="4">IF(C12+C25-C39=C40,0,1)</f>
        <v>0</v>
      </c>
      <c r="D45" s="58">
        <f t="shared" si="4"/>
        <v>0</v>
      </c>
      <c r="E45" s="58">
        <f t="shared" si="4"/>
        <v>0</v>
      </c>
      <c r="F45" s="58">
        <f t="shared" si="4"/>
        <v>0</v>
      </c>
      <c r="G45" s="58">
        <f t="shared" si="4"/>
        <v>0</v>
      </c>
      <c r="H45" s="58">
        <f t="shared" si="4"/>
        <v>0</v>
      </c>
    </row>
    <row r="46" spans="1:22" customFormat="1" ht="19" customHeight="1"/>
    <row r="47" spans="1:22" customFormat="1" ht="19" customHeight="1"/>
    <row r="48" spans="1:22" customFormat="1" ht="19" customHeight="1"/>
    <row r="49" customFormat="1" ht="19" customHeight="1"/>
    <row r="50" customFormat="1" ht="19" customHeight="1"/>
    <row r="51" customFormat="1" ht="19" customHeight="1"/>
    <row r="52" customFormat="1" ht="19" customHeight="1"/>
    <row r="53" customFormat="1" ht="19" customHeight="1"/>
    <row r="54" customFormat="1" ht="19" customHeight="1"/>
    <row r="55" customFormat="1" ht="19" customHeight="1"/>
    <row r="56" customFormat="1" ht="19" customHeight="1"/>
    <row r="57" customFormat="1" ht="19" customHeight="1"/>
    <row r="58" customFormat="1" ht="19" customHeight="1"/>
    <row r="59" customFormat="1" ht="19" customHeight="1"/>
    <row r="60" customFormat="1" ht="19" customHeight="1"/>
    <row r="61" customFormat="1" ht="19" customHeight="1"/>
    <row r="62" customFormat="1" ht="19" customHeight="1"/>
    <row r="63" customFormat="1" ht="19" customHeight="1"/>
    <row r="64" customFormat="1" ht="19" customHeight="1"/>
    <row r="65" customFormat="1" ht="19" customHeight="1"/>
    <row r="66" customFormat="1" ht="19" customHeight="1"/>
    <row r="67" customFormat="1" ht="19" customHeight="1"/>
    <row r="68" customFormat="1" ht="19" customHeight="1"/>
    <row r="69" customFormat="1" ht="19" customHeight="1"/>
    <row r="70" customFormat="1" ht="19" customHeight="1"/>
    <row r="71" customFormat="1" ht="19" customHeight="1"/>
    <row r="72" customFormat="1" ht="19" customHeight="1"/>
    <row r="73" customFormat="1" ht="19" customHeight="1"/>
    <row r="74" customFormat="1" ht="19" customHeight="1"/>
    <row r="75" customFormat="1" ht="19" customHeight="1"/>
    <row r="76" customFormat="1" ht="19" customHeight="1"/>
    <row r="77" customFormat="1" ht="19" customHeight="1"/>
    <row r="78" customFormat="1" ht="19" customHeight="1"/>
    <row r="79" customFormat="1" ht="19" customHeight="1"/>
    <row r="80" customFormat="1" ht="19" customHeight="1"/>
    <row r="81" customFormat="1" ht="19" customHeight="1"/>
  </sheetData>
  <mergeCells count="6">
    <mergeCell ref="H10:H11"/>
    <mergeCell ref="C10:C11"/>
    <mergeCell ref="D10:D11"/>
    <mergeCell ref="E10:E11"/>
    <mergeCell ref="F10:F11"/>
    <mergeCell ref="G10:G11"/>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F06D5FDB-C116-406E-BD24-65D79082FCBD}">
          <x14:formula1>
            <xm:f>Taul1!$A$1:$A$144</xm:f>
          </x14:formula1>
          <xm:sqref>C7:H7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19"/>
  <sheetViews>
    <sheetView zoomScale="90" zoomScaleNormal="90" workbookViewId="0">
      <pane ySplit="3" topLeftCell="A4" activePane="bottomLeft" state="frozen"/>
      <selection pane="bottomLeft" activeCell="D25" sqref="D25"/>
    </sheetView>
  </sheetViews>
  <sheetFormatPr defaultColWidth="9.1796875" defaultRowHeight="14.5"/>
  <cols>
    <col min="1" max="1" width="29" style="63" customWidth="1"/>
    <col min="2" max="2" width="66.54296875" style="63" customWidth="1"/>
    <col min="3" max="3" width="8" style="64" customWidth="1"/>
    <col min="4" max="4" width="65.453125" style="63" customWidth="1"/>
    <col min="5" max="251" width="9.1796875" style="63"/>
    <col min="252" max="252" width="29" style="63" customWidth="1"/>
    <col min="253" max="253" width="66.54296875" style="63" customWidth="1"/>
    <col min="254" max="254" width="8" style="63" customWidth="1"/>
    <col min="255" max="255" width="65.453125" style="63" customWidth="1"/>
    <col min="256" max="507" width="9.1796875" style="63"/>
    <col min="508" max="508" width="29" style="63" customWidth="1"/>
    <col min="509" max="509" width="66.54296875" style="63" customWidth="1"/>
    <col min="510" max="510" width="8" style="63" customWidth="1"/>
    <col min="511" max="511" width="65.453125" style="63" customWidth="1"/>
    <col min="512" max="763" width="9.1796875" style="63"/>
    <col min="764" max="764" width="29" style="63" customWidth="1"/>
    <col min="765" max="765" width="66.54296875" style="63" customWidth="1"/>
    <col min="766" max="766" width="8" style="63" customWidth="1"/>
    <col min="767" max="767" width="65.453125" style="63" customWidth="1"/>
    <col min="768" max="1019" width="9.1796875" style="63"/>
    <col min="1020" max="1020" width="29" style="63" customWidth="1"/>
    <col min="1021" max="1021" width="66.54296875" style="63" customWidth="1"/>
    <col min="1022" max="1022" width="8" style="63" customWidth="1"/>
    <col min="1023" max="1023" width="65.453125" style="63" customWidth="1"/>
    <col min="1024" max="1275" width="9.1796875" style="63"/>
    <col min="1276" max="1276" width="29" style="63" customWidth="1"/>
    <col min="1277" max="1277" width="66.54296875" style="63" customWidth="1"/>
    <col min="1278" max="1278" width="8" style="63" customWidth="1"/>
    <col min="1279" max="1279" width="65.453125" style="63" customWidth="1"/>
    <col min="1280" max="1531" width="9.1796875" style="63"/>
    <col min="1532" max="1532" width="29" style="63" customWidth="1"/>
    <col min="1533" max="1533" width="66.54296875" style="63" customWidth="1"/>
    <col min="1534" max="1534" width="8" style="63" customWidth="1"/>
    <col min="1535" max="1535" width="65.453125" style="63" customWidth="1"/>
    <col min="1536" max="1787" width="9.1796875" style="63"/>
    <col min="1788" max="1788" width="29" style="63" customWidth="1"/>
    <col min="1789" max="1789" width="66.54296875" style="63" customWidth="1"/>
    <col min="1790" max="1790" width="8" style="63" customWidth="1"/>
    <col min="1791" max="1791" width="65.453125" style="63" customWidth="1"/>
    <col min="1792" max="2043" width="9.1796875" style="63"/>
    <col min="2044" max="2044" width="29" style="63" customWidth="1"/>
    <col min="2045" max="2045" width="66.54296875" style="63" customWidth="1"/>
    <col min="2046" max="2046" width="8" style="63" customWidth="1"/>
    <col min="2047" max="2047" width="65.453125" style="63" customWidth="1"/>
    <col min="2048" max="2299" width="9.1796875" style="63"/>
    <col min="2300" max="2300" width="29" style="63" customWidth="1"/>
    <col min="2301" max="2301" width="66.54296875" style="63" customWidth="1"/>
    <col min="2302" max="2302" width="8" style="63" customWidth="1"/>
    <col min="2303" max="2303" width="65.453125" style="63" customWidth="1"/>
    <col min="2304" max="2555" width="9.1796875" style="63"/>
    <col min="2556" max="2556" width="29" style="63" customWidth="1"/>
    <col min="2557" max="2557" width="66.54296875" style="63" customWidth="1"/>
    <col min="2558" max="2558" width="8" style="63" customWidth="1"/>
    <col min="2559" max="2559" width="65.453125" style="63" customWidth="1"/>
    <col min="2560" max="2811" width="9.1796875" style="63"/>
    <col min="2812" max="2812" width="29" style="63" customWidth="1"/>
    <col min="2813" max="2813" width="66.54296875" style="63" customWidth="1"/>
    <col min="2814" max="2814" width="8" style="63" customWidth="1"/>
    <col min="2815" max="2815" width="65.453125" style="63" customWidth="1"/>
    <col min="2816" max="3067" width="9.1796875" style="63"/>
    <col min="3068" max="3068" width="29" style="63" customWidth="1"/>
    <col min="3069" max="3069" width="66.54296875" style="63" customWidth="1"/>
    <col min="3070" max="3070" width="8" style="63" customWidth="1"/>
    <col min="3071" max="3071" width="65.453125" style="63" customWidth="1"/>
    <col min="3072" max="3323" width="9.1796875" style="63"/>
    <col min="3324" max="3324" width="29" style="63" customWidth="1"/>
    <col min="3325" max="3325" width="66.54296875" style="63" customWidth="1"/>
    <col min="3326" max="3326" width="8" style="63" customWidth="1"/>
    <col min="3327" max="3327" width="65.453125" style="63" customWidth="1"/>
    <col min="3328" max="3579" width="9.1796875" style="63"/>
    <col min="3580" max="3580" width="29" style="63" customWidth="1"/>
    <col min="3581" max="3581" width="66.54296875" style="63" customWidth="1"/>
    <col min="3582" max="3582" width="8" style="63" customWidth="1"/>
    <col min="3583" max="3583" width="65.453125" style="63" customWidth="1"/>
    <col min="3584" max="3835" width="9.1796875" style="63"/>
    <col min="3836" max="3836" width="29" style="63" customWidth="1"/>
    <col min="3837" max="3837" width="66.54296875" style="63" customWidth="1"/>
    <col min="3838" max="3838" width="8" style="63" customWidth="1"/>
    <col min="3839" max="3839" width="65.453125" style="63" customWidth="1"/>
    <col min="3840" max="4091" width="9.1796875" style="63"/>
    <col min="4092" max="4092" width="29" style="63" customWidth="1"/>
    <col min="4093" max="4093" width="66.54296875" style="63" customWidth="1"/>
    <col min="4094" max="4094" width="8" style="63" customWidth="1"/>
    <col min="4095" max="4095" width="65.453125" style="63" customWidth="1"/>
    <col min="4096" max="4347" width="9.1796875" style="63"/>
    <col min="4348" max="4348" width="29" style="63" customWidth="1"/>
    <col min="4349" max="4349" width="66.54296875" style="63" customWidth="1"/>
    <col min="4350" max="4350" width="8" style="63" customWidth="1"/>
    <col min="4351" max="4351" width="65.453125" style="63" customWidth="1"/>
    <col min="4352" max="4603" width="9.1796875" style="63"/>
    <col min="4604" max="4604" width="29" style="63" customWidth="1"/>
    <col min="4605" max="4605" width="66.54296875" style="63" customWidth="1"/>
    <col min="4606" max="4606" width="8" style="63" customWidth="1"/>
    <col min="4607" max="4607" width="65.453125" style="63" customWidth="1"/>
    <col min="4608" max="4859" width="9.1796875" style="63"/>
    <col min="4860" max="4860" width="29" style="63" customWidth="1"/>
    <col min="4861" max="4861" width="66.54296875" style="63" customWidth="1"/>
    <col min="4862" max="4862" width="8" style="63" customWidth="1"/>
    <col min="4863" max="4863" width="65.453125" style="63" customWidth="1"/>
    <col min="4864" max="5115" width="9.1796875" style="63"/>
    <col min="5116" max="5116" width="29" style="63" customWidth="1"/>
    <col min="5117" max="5117" width="66.54296875" style="63" customWidth="1"/>
    <col min="5118" max="5118" width="8" style="63" customWidth="1"/>
    <col min="5119" max="5119" width="65.453125" style="63" customWidth="1"/>
    <col min="5120" max="5371" width="9.1796875" style="63"/>
    <col min="5372" max="5372" width="29" style="63" customWidth="1"/>
    <col min="5373" max="5373" width="66.54296875" style="63" customWidth="1"/>
    <col min="5374" max="5374" width="8" style="63" customWidth="1"/>
    <col min="5375" max="5375" width="65.453125" style="63" customWidth="1"/>
    <col min="5376" max="5627" width="9.1796875" style="63"/>
    <col min="5628" max="5628" width="29" style="63" customWidth="1"/>
    <col min="5629" max="5629" width="66.54296875" style="63" customWidth="1"/>
    <col min="5630" max="5630" width="8" style="63" customWidth="1"/>
    <col min="5631" max="5631" width="65.453125" style="63" customWidth="1"/>
    <col min="5632" max="5883" width="9.1796875" style="63"/>
    <col min="5884" max="5884" width="29" style="63" customWidth="1"/>
    <col min="5885" max="5885" width="66.54296875" style="63" customWidth="1"/>
    <col min="5886" max="5886" width="8" style="63" customWidth="1"/>
    <col min="5887" max="5887" width="65.453125" style="63" customWidth="1"/>
    <col min="5888" max="6139" width="9.1796875" style="63"/>
    <col min="6140" max="6140" width="29" style="63" customWidth="1"/>
    <col min="6141" max="6141" width="66.54296875" style="63" customWidth="1"/>
    <col min="6142" max="6142" width="8" style="63" customWidth="1"/>
    <col min="6143" max="6143" width="65.453125" style="63" customWidth="1"/>
    <col min="6144" max="6395" width="9.1796875" style="63"/>
    <col min="6396" max="6396" width="29" style="63" customWidth="1"/>
    <col min="6397" max="6397" width="66.54296875" style="63" customWidth="1"/>
    <col min="6398" max="6398" width="8" style="63" customWidth="1"/>
    <col min="6399" max="6399" width="65.453125" style="63" customWidth="1"/>
    <col min="6400" max="6651" width="9.1796875" style="63"/>
    <col min="6652" max="6652" width="29" style="63" customWidth="1"/>
    <col min="6653" max="6653" width="66.54296875" style="63" customWidth="1"/>
    <col min="6654" max="6654" width="8" style="63" customWidth="1"/>
    <col min="6655" max="6655" width="65.453125" style="63" customWidth="1"/>
    <col min="6656" max="6907" width="9.1796875" style="63"/>
    <col min="6908" max="6908" width="29" style="63" customWidth="1"/>
    <col min="6909" max="6909" width="66.54296875" style="63" customWidth="1"/>
    <col min="6910" max="6910" width="8" style="63" customWidth="1"/>
    <col min="6911" max="6911" width="65.453125" style="63" customWidth="1"/>
    <col min="6912" max="7163" width="9.1796875" style="63"/>
    <col min="7164" max="7164" width="29" style="63" customWidth="1"/>
    <col min="7165" max="7165" width="66.54296875" style="63" customWidth="1"/>
    <col min="7166" max="7166" width="8" style="63" customWidth="1"/>
    <col min="7167" max="7167" width="65.453125" style="63" customWidth="1"/>
    <col min="7168" max="7419" width="9.1796875" style="63"/>
    <col min="7420" max="7420" width="29" style="63" customWidth="1"/>
    <col min="7421" max="7421" width="66.54296875" style="63" customWidth="1"/>
    <col min="7422" max="7422" width="8" style="63" customWidth="1"/>
    <col min="7423" max="7423" width="65.453125" style="63" customWidth="1"/>
    <col min="7424" max="7675" width="9.1796875" style="63"/>
    <col min="7676" max="7676" width="29" style="63" customWidth="1"/>
    <col min="7677" max="7677" width="66.54296875" style="63" customWidth="1"/>
    <col min="7678" max="7678" width="8" style="63" customWidth="1"/>
    <col min="7679" max="7679" width="65.453125" style="63" customWidth="1"/>
    <col min="7680" max="7931" width="9.1796875" style="63"/>
    <col min="7932" max="7932" width="29" style="63" customWidth="1"/>
    <col min="7933" max="7933" width="66.54296875" style="63" customWidth="1"/>
    <col min="7934" max="7934" width="8" style="63" customWidth="1"/>
    <col min="7935" max="7935" width="65.453125" style="63" customWidth="1"/>
    <col min="7936" max="8187" width="9.1796875" style="63"/>
    <col min="8188" max="8188" width="29" style="63" customWidth="1"/>
    <col min="8189" max="8189" width="66.54296875" style="63" customWidth="1"/>
    <col min="8190" max="8190" width="8" style="63" customWidth="1"/>
    <col min="8191" max="8191" width="65.453125" style="63" customWidth="1"/>
    <col min="8192" max="8443" width="9.1796875" style="63"/>
    <col min="8444" max="8444" width="29" style="63" customWidth="1"/>
    <col min="8445" max="8445" width="66.54296875" style="63" customWidth="1"/>
    <col min="8446" max="8446" width="8" style="63" customWidth="1"/>
    <col min="8447" max="8447" width="65.453125" style="63" customWidth="1"/>
    <col min="8448" max="8699" width="9.1796875" style="63"/>
    <col min="8700" max="8700" width="29" style="63" customWidth="1"/>
    <col min="8701" max="8701" width="66.54296875" style="63" customWidth="1"/>
    <col min="8702" max="8702" width="8" style="63" customWidth="1"/>
    <col min="8703" max="8703" width="65.453125" style="63" customWidth="1"/>
    <col min="8704" max="8955" width="9.1796875" style="63"/>
    <col min="8956" max="8956" width="29" style="63" customWidth="1"/>
    <col min="8957" max="8957" width="66.54296875" style="63" customWidth="1"/>
    <col min="8958" max="8958" width="8" style="63" customWidth="1"/>
    <col min="8959" max="8959" width="65.453125" style="63" customWidth="1"/>
    <col min="8960" max="9211" width="9.1796875" style="63"/>
    <col min="9212" max="9212" width="29" style="63" customWidth="1"/>
    <col min="9213" max="9213" width="66.54296875" style="63" customWidth="1"/>
    <col min="9214" max="9214" width="8" style="63" customWidth="1"/>
    <col min="9215" max="9215" width="65.453125" style="63" customWidth="1"/>
    <col min="9216" max="9467" width="9.1796875" style="63"/>
    <col min="9468" max="9468" width="29" style="63" customWidth="1"/>
    <col min="9469" max="9469" width="66.54296875" style="63" customWidth="1"/>
    <col min="9470" max="9470" width="8" style="63" customWidth="1"/>
    <col min="9471" max="9471" width="65.453125" style="63" customWidth="1"/>
    <col min="9472" max="9723" width="9.1796875" style="63"/>
    <col min="9724" max="9724" width="29" style="63" customWidth="1"/>
    <col min="9725" max="9725" width="66.54296875" style="63" customWidth="1"/>
    <col min="9726" max="9726" width="8" style="63" customWidth="1"/>
    <col min="9727" max="9727" width="65.453125" style="63" customWidth="1"/>
    <col min="9728" max="9979" width="9.1796875" style="63"/>
    <col min="9980" max="9980" width="29" style="63" customWidth="1"/>
    <col min="9981" max="9981" width="66.54296875" style="63" customWidth="1"/>
    <col min="9982" max="9982" width="8" style="63" customWidth="1"/>
    <col min="9983" max="9983" width="65.453125" style="63" customWidth="1"/>
    <col min="9984" max="10235" width="9.1796875" style="63"/>
    <col min="10236" max="10236" width="29" style="63" customWidth="1"/>
    <col min="10237" max="10237" width="66.54296875" style="63" customWidth="1"/>
    <col min="10238" max="10238" width="8" style="63" customWidth="1"/>
    <col min="10239" max="10239" width="65.453125" style="63" customWidth="1"/>
    <col min="10240" max="10491" width="9.1796875" style="63"/>
    <col min="10492" max="10492" width="29" style="63" customWidth="1"/>
    <col min="10493" max="10493" width="66.54296875" style="63" customWidth="1"/>
    <col min="10494" max="10494" width="8" style="63" customWidth="1"/>
    <col min="10495" max="10495" width="65.453125" style="63" customWidth="1"/>
    <col min="10496" max="10747" width="9.1796875" style="63"/>
    <col min="10748" max="10748" width="29" style="63" customWidth="1"/>
    <col min="10749" max="10749" width="66.54296875" style="63" customWidth="1"/>
    <col min="10750" max="10750" width="8" style="63" customWidth="1"/>
    <col min="10751" max="10751" width="65.453125" style="63" customWidth="1"/>
    <col min="10752" max="11003" width="9.1796875" style="63"/>
    <col min="11004" max="11004" width="29" style="63" customWidth="1"/>
    <col min="11005" max="11005" width="66.54296875" style="63" customWidth="1"/>
    <col min="11006" max="11006" width="8" style="63" customWidth="1"/>
    <col min="11007" max="11007" width="65.453125" style="63" customWidth="1"/>
    <col min="11008" max="11259" width="9.1796875" style="63"/>
    <col min="11260" max="11260" width="29" style="63" customWidth="1"/>
    <col min="11261" max="11261" width="66.54296875" style="63" customWidth="1"/>
    <col min="11262" max="11262" width="8" style="63" customWidth="1"/>
    <col min="11263" max="11263" width="65.453125" style="63" customWidth="1"/>
    <col min="11264" max="11515" width="9.1796875" style="63"/>
    <col min="11516" max="11516" width="29" style="63" customWidth="1"/>
    <col min="11517" max="11517" width="66.54296875" style="63" customWidth="1"/>
    <col min="11518" max="11518" width="8" style="63" customWidth="1"/>
    <col min="11519" max="11519" width="65.453125" style="63" customWidth="1"/>
    <col min="11520" max="11771" width="9.1796875" style="63"/>
    <col min="11772" max="11772" width="29" style="63" customWidth="1"/>
    <col min="11773" max="11773" width="66.54296875" style="63" customWidth="1"/>
    <col min="11774" max="11774" width="8" style="63" customWidth="1"/>
    <col min="11775" max="11775" width="65.453125" style="63" customWidth="1"/>
    <col min="11776" max="12027" width="9.1796875" style="63"/>
    <col min="12028" max="12028" width="29" style="63" customWidth="1"/>
    <col min="12029" max="12029" width="66.54296875" style="63" customWidth="1"/>
    <col min="12030" max="12030" width="8" style="63" customWidth="1"/>
    <col min="12031" max="12031" width="65.453125" style="63" customWidth="1"/>
    <col min="12032" max="12283" width="9.1796875" style="63"/>
    <col min="12284" max="12284" width="29" style="63" customWidth="1"/>
    <col min="12285" max="12285" width="66.54296875" style="63" customWidth="1"/>
    <col min="12286" max="12286" width="8" style="63" customWidth="1"/>
    <col min="12287" max="12287" width="65.453125" style="63" customWidth="1"/>
    <col min="12288" max="12539" width="9.1796875" style="63"/>
    <col min="12540" max="12540" width="29" style="63" customWidth="1"/>
    <col min="12541" max="12541" width="66.54296875" style="63" customWidth="1"/>
    <col min="12542" max="12542" width="8" style="63" customWidth="1"/>
    <col min="12543" max="12543" width="65.453125" style="63" customWidth="1"/>
    <col min="12544" max="12795" width="9.1796875" style="63"/>
    <col min="12796" max="12796" width="29" style="63" customWidth="1"/>
    <col min="12797" max="12797" width="66.54296875" style="63" customWidth="1"/>
    <col min="12798" max="12798" width="8" style="63" customWidth="1"/>
    <col min="12799" max="12799" width="65.453125" style="63" customWidth="1"/>
    <col min="12800" max="13051" width="9.1796875" style="63"/>
    <col min="13052" max="13052" width="29" style="63" customWidth="1"/>
    <col min="13053" max="13053" width="66.54296875" style="63" customWidth="1"/>
    <col min="13054" max="13054" width="8" style="63" customWidth="1"/>
    <col min="13055" max="13055" width="65.453125" style="63" customWidth="1"/>
    <col min="13056" max="13307" width="9.1796875" style="63"/>
    <col min="13308" max="13308" width="29" style="63" customWidth="1"/>
    <col min="13309" max="13309" width="66.54296875" style="63" customWidth="1"/>
    <col min="13310" max="13310" width="8" style="63" customWidth="1"/>
    <col min="13311" max="13311" width="65.453125" style="63" customWidth="1"/>
    <col min="13312" max="13563" width="9.1796875" style="63"/>
    <col min="13564" max="13564" width="29" style="63" customWidth="1"/>
    <col min="13565" max="13565" width="66.54296875" style="63" customWidth="1"/>
    <col min="13566" max="13566" width="8" style="63" customWidth="1"/>
    <col min="13567" max="13567" width="65.453125" style="63" customWidth="1"/>
    <col min="13568" max="13819" width="9.1796875" style="63"/>
    <col min="13820" max="13820" width="29" style="63" customWidth="1"/>
    <col min="13821" max="13821" width="66.54296875" style="63" customWidth="1"/>
    <col min="13822" max="13822" width="8" style="63" customWidth="1"/>
    <col min="13823" max="13823" width="65.453125" style="63" customWidth="1"/>
    <col min="13824" max="14075" width="9.1796875" style="63"/>
    <col min="14076" max="14076" width="29" style="63" customWidth="1"/>
    <col min="14077" max="14077" width="66.54296875" style="63" customWidth="1"/>
    <col min="14078" max="14078" width="8" style="63" customWidth="1"/>
    <col min="14079" max="14079" width="65.453125" style="63" customWidth="1"/>
    <col min="14080" max="14331" width="9.1796875" style="63"/>
    <col min="14332" max="14332" width="29" style="63" customWidth="1"/>
    <col min="14333" max="14333" width="66.54296875" style="63" customWidth="1"/>
    <col min="14334" max="14334" width="8" style="63" customWidth="1"/>
    <col min="14335" max="14335" width="65.453125" style="63" customWidth="1"/>
    <col min="14336" max="14587" width="9.1796875" style="63"/>
    <col min="14588" max="14588" width="29" style="63" customWidth="1"/>
    <col min="14589" max="14589" width="66.54296875" style="63" customWidth="1"/>
    <col min="14590" max="14590" width="8" style="63" customWidth="1"/>
    <col min="14591" max="14591" width="65.453125" style="63" customWidth="1"/>
    <col min="14592" max="14843" width="9.1796875" style="63"/>
    <col min="14844" max="14844" width="29" style="63" customWidth="1"/>
    <col min="14845" max="14845" width="66.54296875" style="63" customWidth="1"/>
    <col min="14846" max="14846" width="8" style="63" customWidth="1"/>
    <col min="14847" max="14847" width="65.453125" style="63" customWidth="1"/>
    <col min="14848" max="15099" width="9.1796875" style="63"/>
    <col min="15100" max="15100" width="29" style="63" customWidth="1"/>
    <col min="15101" max="15101" width="66.54296875" style="63" customWidth="1"/>
    <col min="15102" max="15102" width="8" style="63" customWidth="1"/>
    <col min="15103" max="15103" width="65.453125" style="63" customWidth="1"/>
    <col min="15104" max="15355" width="9.1796875" style="63"/>
    <col min="15356" max="15356" width="29" style="63" customWidth="1"/>
    <col min="15357" max="15357" width="66.54296875" style="63" customWidth="1"/>
    <col min="15358" max="15358" width="8" style="63" customWidth="1"/>
    <col min="15359" max="15359" width="65.453125" style="63" customWidth="1"/>
    <col min="15360" max="15611" width="9.1796875" style="63"/>
    <col min="15612" max="15612" width="29" style="63" customWidth="1"/>
    <col min="15613" max="15613" width="66.54296875" style="63" customWidth="1"/>
    <col min="15614" max="15614" width="8" style="63" customWidth="1"/>
    <col min="15615" max="15615" width="65.453125" style="63" customWidth="1"/>
    <col min="15616" max="15867" width="9.1796875" style="63"/>
    <col min="15868" max="15868" width="29" style="63" customWidth="1"/>
    <col min="15869" max="15869" width="66.54296875" style="63" customWidth="1"/>
    <col min="15870" max="15870" width="8" style="63" customWidth="1"/>
    <col min="15871" max="15871" width="65.453125" style="63" customWidth="1"/>
    <col min="15872" max="16123" width="9.1796875" style="63"/>
    <col min="16124" max="16124" width="29" style="63" customWidth="1"/>
    <col min="16125" max="16125" width="66.54296875" style="63" customWidth="1"/>
    <col min="16126" max="16126" width="8" style="63" customWidth="1"/>
    <col min="16127" max="16127" width="65.453125" style="63" customWidth="1"/>
    <col min="16128" max="16384" width="9.1796875" style="63"/>
  </cols>
  <sheetData>
    <row r="2" spans="1:4" ht="15.5">
      <c r="A2" s="60" t="s">
        <v>21</v>
      </c>
      <c r="B2" s="61"/>
      <c r="C2" s="62"/>
      <c r="D2" s="61"/>
    </row>
    <row r="3" spans="1:4">
      <c r="C3" s="143" t="s">
        <v>475</v>
      </c>
      <c r="D3" s="181" t="s">
        <v>22</v>
      </c>
    </row>
    <row r="4" spans="1:4">
      <c r="A4" s="167" t="s">
        <v>23</v>
      </c>
      <c r="B4" s="167" t="s">
        <v>24</v>
      </c>
      <c r="C4" s="66" t="s">
        <v>25</v>
      </c>
      <c r="D4" s="67" t="s">
        <v>26</v>
      </c>
    </row>
    <row r="5" spans="1:4">
      <c r="A5" s="168"/>
      <c r="B5" s="168"/>
      <c r="C5" s="66" t="s">
        <v>27</v>
      </c>
      <c r="D5" s="67" t="s">
        <v>28</v>
      </c>
    </row>
    <row r="6" spans="1:4">
      <c r="A6" s="168"/>
      <c r="B6" s="170"/>
      <c r="C6" s="66" t="s">
        <v>29</v>
      </c>
      <c r="D6" s="67" t="s">
        <v>30</v>
      </c>
    </row>
    <row r="7" spans="1:4">
      <c r="A7" s="168"/>
      <c r="B7" s="167" t="s">
        <v>31</v>
      </c>
      <c r="C7" s="66" t="s">
        <v>32</v>
      </c>
      <c r="D7" s="67" t="s">
        <v>33</v>
      </c>
    </row>
    <row r="8" spans="1:4" ht="29">
      <c r="A8" s="168"/>
      <c r="B8" s="168"/>
      <c r="C8" s="68" t="s">
        <v>34</v>
      </c>
      <c r="D8" s="69" t="s">
        <v>35</v>
      </c>
    </row>
    <row r="9" spans="1:4">
      <c r="A9" s="168"/>
      <c r="B9" s="168"/>
      <c r="C9" s="66" t="s">
        <v>36</v>
      </c>
      <c r="D9" s="70" t="s">
        <v>37</v>
      </c>
    </row>
    <row r="10" spans="1:4">
      <c r="A10" s="168"/>
      <c r="B10" s="168"/>
      <c r="C10" s="66" t="s">
        <v>38</v>
      </c>
      <c r="D10" s="67" t="s">
        <v>39</v>
      </c>
    </row>
    <row r="11" spans="1:4">
      <c r="A11" s="168"/>
      <c r="B11" s="168"/>
      <c r="C11" s="66" t="s">
        <v>40</v>
      </c>
      <c r="D11" s="67" t="s">
        <v>41</v>
      </c>
    </row>
    <row r="12" spans="1:4">
      <c r="A12" s="168"/>
      <c r="B12" s="168"/>
      <c r="C12" s="66" t="s">
        <v>42</v>
      </c>
      <c r="D12" s="67" t="s">
        <v>43</v>
      </c>
    </row>
    <row r="13" spans="1:4">
      <c r="A13" s="169"/>
      <c r="B13" s="71" t="s">
        <v>44</v>
      </c>
      <c r="C13" s="9" t="s">
        <v>45</v>
      </c>
      <c r="D13" s="67" t="s">
        <v>46</v>
      </c>
    </row>
    <row r="14" spans="1:4">
      <c r="A14" s="169"/>
      <c r="B14" s="72"/>
      <c r="C14" s="9" t="s">
        <v>47</v>
      </c>
      <c r="D14" s="67" t="s">
        <v>48</v>
      </c>
    </row>
    <row r="15" spans="1:4">
      <c r="A15" s="168"/>
      <c r="B15" s="168" t="s">
        <v>49</v>
      </c>
      <c r="C15" s="66" t="s">
        <v>50</v>
      </c>
      <c r="D15" s="67" t="s">
        <v>51</v>
      </c>
    </row>
    <row r="16" spans="1:4">
      <c r="A16" s="168"/>
      <c r="B16" s="170"/>
      <c r="C16" s="66" t="s">
        <v>52</v>
      </c>
      <c r="D16" s="67" t="s">
        <v>53</v>
      </c>
    </row>
    <row r="17" spans="1:4">
      <c r="A17" s="168"/>
      <c r="B17" s="171" t="s">
        <v>54</v>
      </c>
      <c r="C17" s="66" t="s">
        <v>55</v>
      </c>
      <c r="D17" s="67" t="s">
        <v>56</v>
      </c>
    </row>
    <row r="18" spans="1:4">
      <c r="A18" s="168"/>
      <c r="B18" s="172"/>
      <c r="C18" s="66" t="s">
        <v>57</v>
      </c>
      <c r="D18" s="67" t="s">
        <v>58</v>
      </c>
    </row>
    <row r="19" spans="1:4">
      <c r="A19" s="170"/>
      <c r="B19" s="137" t="s">
        <v>59</v>
      </c>
      <c r="C19" s="66" t="s">
        <v>370</v>
      </c>
      <c r="D19" s="70" t="s">
        <v>464</v>
      </c>
    </row>
  </sheetData>
  <mergeCells count="5">
    <mergeCell ref="A4:A19"/>
    <mergeCell ref="B4:B6"/>
    <mergeCell ref="B7:B12"/>
    <mergeCell ref="B15:B16"/>
    <mergeCell ref="B17:B18"/>
  </mergeCells>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7"/>
  <sheetViews>
    <sheetView workbookViewId="0">
      <pane ySplit="2" topLeftCell="A3" activePane="bottomLeft" state="frozen"/>
      <selection pane="bottomLeft" activeCell="C124" sqref="C124"/>
    </sheetView>
  </sheetViews>
  <sheetFormatPr defaultColWidth="9.1796875" defaultRowHeight="14.5"/>
  <cols>
    <col min="1" max="1" width="41.453125" style="63" customWidth="1"/>
    <col min="2" max="2" width="55" style="63" customWidth="1"/>
    <col min="3" max="3" width="8" style="65" customWidth="1"/>
    <col min="4" max="4" width="72.54296875" style="63" customWidth="1"/>
    <col min="5" max="5" width="9.1796875" style="63"/>
    <col min="6" max="6" width="10.54296875" style="136" customWidth="1"/>
    <col min="7" max="7" width="9.1796875" style="136"/>
    <col min="8" max="256" width="9.1796875" style="63"/>
    <col min="257" max="257" width="41.453125" style="63" customWidth="1"/>
    <col min="258" max="258" width="55" style="63" customWidth="1"/>
    <col min="259" max="259" width="8" style="63" customWidth="1"/>
    <col min="260" max="260" width="63" style="63" customWidth="1"/>
    <col min="261" max="512" width="9.1796875" style="63"/>
    <col min="513" max="513" width="41.453125" style="63" customWidth="1"/>
    <col min="514" max="514" width="55" style="63" customWidth="1"/>
    <col min="515" max="515" width="8" style="63" customWidth="1"/>
    <col min="516" max="516" width="63" style="63" customWidth="1"/>
    <col min="517" max="768" width="9.1796875" style="63"/>
    <col min="769" max="769" width="41.453125" style="63" customWidth="1"/>
    <col min="770" max="770" width="55" style="63" customWidth="1"/>
    <col min="771" max="771" width="8" style="63" customWidth="1"/>
    <col min="772" max="772" width="63" style="63" customWidth="1"/>
    <col min="773" max="1024" width="9.1796875" style="63"/>
    <col min="1025" max="1025" width="41.453125" style="63" customWidth="1"/>
    <col min="1026" max="1026" width="55" style="63" customWidth="1"/>
    <col min="1027" max="1027" width="8" style="63" customWidth="1"/>
    <col min="1028" max="1028" width="63" style="63" customWidth="1"/>
    <col min="1029" max="1280" width="9.1796875" style="63"/>
    <col min="1281" max="1281" width="41.453125" style="63" customWidth="1"/>
    <col min="1282" max="1282" width="55" style="63" customWidth="1"/>
    <col min="1283" max="1283" width="8" style="63" customWidth="1"/>
    <col min="1284" max="1284" width="63" style="63" customWidth="1"/>
    <col min="1285" max="1536" width="9.1796875" style="63"/>
    <col min="1537" max="1537" width="41.453125" style="63" customWidth="1"/>
    <col min="1538" max="1538" width="55" style="63" customWidth="1"/>
    <col min="1539" max="1539" width="8" style="63" customWidth="1"/>
    <col min="1540" max="1540" width="63" style="63" customWidth="1"/>
    <col min="1541" max="1792" width="9.1796875" style="63"/>
    <col min="1793" max="1793" width="41.453125" style="63" customWidth="1"/>
    <col min="1794" max="1794" width="55" style="63" customWidth="1"/>
    <col min="1795" max="1795" width="8" style="63" customWidth="1"/>
    <col min="1796" max="1796" width="63" style="63" customWidth="1"/>
    <col min="1797" max="2048" width="9.1796875" style="63"/>
    <col min="2049" max="2049" width="41.453125" style="63" customWidth="1"/>
    <col min="2050" max="2050" width="55" style="63" customWidth="1"/>
    <col min="2051" max="2051" width="8" style="63" customWidth="1"/>
    <col min="2052" max="2052" width="63" style="63" customWidth="1"/>
    <col min="2053" max="2304" width="9.1796875" style="63"/>
    <col min="2305" max="2305" width="41.453125" style="63" customWidth="1"/>
    <col min="2306" max="2306" width="55" style="63" customWidth="1"/>
    <col min="2307" max="2307" width="8" style="63" customWidth="1"/>
    <col min="2308" max="2308" width="63" style="63" customWidth="1"/>
    <col min="2309" max="2560" width="9.1796875" style="63"/>
    <col min="2561" max="2561" width="41.453125" style="63" customWidth="1"/>
    <col min="2562" max="2562" width="55" style="63" customWidth="1"/>
    <col min="2563" max="2563" width="8" style="63" customWidth="1"/>
    <col min="2564" max="2564" width="63" style="63" customWidth="1"/>
    <col min="2565" max="2816" width="9.1796875" style="63"/>
    <col min="2817" max="2817" width="41.453125" style="63" customWidth="1"/>
    <col min="2818" max="2818" width="55" style="63" customWidth="1"/>
    <col min="2819" max="2819" width="8" style="63" customWidth="1"/>
    <col min="2820" max="2820" width="63" style="63" customWidth="1"/>
    <col min="2821" max="3072" width="9.1796875" style="63"/>
    <col min="3073" max="3073" width="41.453125" style="63" customWidth="1"/>
    <col min="3074" max="3074" width="55" style="63" customWidth="1"/>
    <col min="3075" max="3075" width="8" style="63" customWidth="1"/>
    <col min="3076" max="3076" width="63" style="63" customWidth="1"/>
    <col min="3077" max="3328" width="9.1796875" style="63"/>
    <col min="3329" max="3329" width="41.453125" style="63" customWidth="1"/>
    <col min="3330" max="3330" width="55" style="63" customWidth="1"/>
    <col min="3331" max="3331" width="8" style="63" customWidth="1"/>
    <col min="3332" max="3332" width="63" style="63" customWidth="1"/>
    <col min="3333" max="3584" width="9.1796875" style="63"/>
    <col min="3585" max="3585" width="41.453125" style="63" customWidth="1"/>
    <col min="3586" max="3586" width="55" style="63" customWidth="1"/>
    <col min="3587" max="3587" width="8" style="63" customWidth="1"/>
    <col min="3588" max="3588" width="63" style="63" customWidth="1"/>
    <col min="3589" max="3840" width="9.1796875" style="63"/>
    <col min="3841" max="3841" width="41.453125" style="63" customWidth="1"/>
    <col min="3842" max="3842" width="55" style="63" customWidth="1"/>
    <col min="3843" max="3843" width="8" style="63" customWidth="1"/>
    <col min="3844" max="3844" width="63" style="63" customWidth="1"/>
    <col min="3845" max="4096" width="9.1796875" style="63"/>
    <col min="4097" max="4097" width="41.453125" style="63" customWidth="1"/>
    <col min="4098" max="4098" width="55" style="63" customWidth="1"/>
    <col min="4099" max="4099" width="8" style="63" customWidth="1"/>
    <col min="4100" max="4100" width="63" style="63" customWidth="1"/>
    <col min="4101" max="4352" width="9.1796875" style="63"/>
    <col min="4353" max="4353" width="41.453125" style="63" customWidth="1"/>
    <col min="4354" max="4354" width="55" style="63" customWidth="1"/>
    <col min="4355" max="4355" width="8" style="63" customWidth="1"/>
    <col min="4356" max="4356" width="63" style="63" customWidth="1"/>
    <col min="4357" max="4608" width="9.1796875" style="63"/>
    <col min="4609" max="4609" width="41.453125" style="63" customWidth="1"/>
    <col min="4610" max="4610" width="55" style="63" customWidth="1"/>
    <col min="4611" max="4611" width="8" style="63" customWidth="1"/>
    <col min="4612" max="4612" width="63" style="63" customWidth="1"/>
    <col min="4613" max="4864" width="9.1796875" style="63"/>
    <col min="4865" max="4865" width="41.453125" style="63" customWidth="1"/>
    <col min="4866" max="4866" width="55" style="63" customWidth="1"/>
    <col min="4867" max="4867" width="8" style="63" customWidth="1"/>
    <col min="4868" max="4868" width="63" style="63" customWidth="1"/>
    <col min="4869" max="5120" width="9.1796875" style="63"/>
    <col min="5121" max="5121" width="41.453125" style="63" customWidth="1"/>
    <col min="5122" max="5122" width="55" style="63" customWidth="1"/>
    <col min="5123" max="5123" width="8" style="63" customWidth="1"/>
    <col min="5124" max="5124" width="63" style="63" customWidth="1"/>
    <col min="5125" max="5376" width="9.1796875" style="63"/>
    <col min="5377" max="5377" width="41.453125" style="63" customWidth="1"/>
    <col min="5378" max="5378" width="55" style="63" customWidth="1"/>
    <col min="5379" max="5379" width="8" style="63" customWidth="1"/>
    <col min="5380" max="5380" width="63" style="63" customWidth="1"/>
    <col min="5381" max="5632" width="9.1796875" style="63"/>
    <col min="5633" max="5633" width="41.453125" style="63" customWidth="1"/>
    <col min="5634" max="5634" width="55" style="63" customWidth="1"/>
    <col min="5635" max="5635" width="8" style="63" customWidth="1"/>
    <col min="5636" max="5636" width="63" style="63" customWidth="1"/>
    <col min="5637" max="5888" width="9.1796875" style="63"/>
    <col min="5889" max="5889" width="41.453125" style="63" customWidth="1"/>
    <col min="5890" max="5890" width="55" style="63" customWidth="1"/>
    <col min="5891" max="5891" width="8" style="63" customWidth="1"/>
    <col min="5892" max="5892" width="63" style="63" customWidth="1"/>
    <col min="5893" max="6144" width="9.1796875" style="63"/>
    <col min="6145" max="6145" width="41.453125" style="63" customWidth="1"/>
    <col min="6146" max="6146" width="55" style="63" customWidth="1"/>
    <col min="6147" max="6147" width="8" style="63" customWidth="1"/>
    <col min="6148" max="6148" width="63" style="63" customWidth="1"/>
    <col min="6149" max="6400" width="9.1796875" style="63"/>
    <col min="6401" max="6401" width="41.453125" style="63" customWidth="1"/>
    <col min="6402" max="6402" width="55" style="63" customWidth="1"/>
    <col min="6403" max="6403" width="8" style="63" customWidth="1"/>
    <col min="6404" max="6404" width="63" style="63" customWidth="1"/>
    <col min="6405" max="6656" width="9.1796875" style="63"/>
    <col min="6657" max="6657" width="41.453125" style="63" customWidth="1"/>
    <col min="6658" max="6658" width="55" style="63" customWidth="1"/>
    <col min="6659" max="6659" width="8" style="63" customWidth="1"/>
    <col min="6660" max="6660" width="63" style="63" customWidth="1"/>
    <col min="6661" max="6912" width="9.1796875" style="63"/>
    <col min="6913" max="6913" width="41.453125" style="63" customWidth="1"/>
    <col min="6914" max="6914" width="55" style="63" customWidth="1"/>
    <col min="6915" max="6915" width="8" style="63" customWidth="1"/>
    <col min="6916" max="6916" width="63" style="63" customWidth="1"/>
    <col min="6917" max="7168" width="9.1796875" style="63"/>
    <col min="7169" max="7169" width="41.453125" style="63" customWidth="1"/>
    <col min="7170" max="7170" width="55" style="63" customWidth="1"/>
    <col min="7171" max="7171" width="8" style="63" customWidth="1"/>
    <col min="7172" max="7172" width="63" style="63" customWidth="1"/>
    <col min="7173" max="7424" width="9.1796875" style="63"/>
    <col min="7425" max="7425" width="41.453125" style="63" customWidth="1"/>
    <col min="7426" max="7426" width="55" style="63" customWidth="1"/>
    <col min="7427" max="7427" width="8" style="63" customWidth="1"/>
    <col min="7428" max="7428" width="63" style="63" customWidth="1"/>
    <col min="7429" max="7680" width="9.1796875" style="63"/>
    <col min="7681" max="7681" width="41.453125" style="63" customWidth="1"/>
    <col min="7682" max="7682" width="55" style="63" customWidth="1"/>
    <col min="7683" max="7683" width="8" style="63" customWidth="1"/>
    <col min="7684" max="7684" width="63" style="63" customWidth="1"/>
    <col min="7685" max="7936" width="9.1796875" style="63"/>
    <col min="7937" max="7937" width="41.453125" style="63" customWidth="1"/>
    <col min="7938" max="7938" width="55" style="63" customWidth="1"/>
    <col min="7939" max="7939" width="8" style="63" customWidth="1"/>
    <col min="7940" max="7940" width="63" style="63" customWidth="1"/>
    <col min="7941" max="8192" width="9.1796875" style="63"/>
    <col min="8193" max="8193" width="41.453125" style="63" customWidth="1"/>
    <col min="8194" max="8194" width="55" style="63" customWidth="1"/>
    <col min="8195" max="8195" width="8" style="63" customWidth="1"/>
    <col min="8196" max="8196" width="63" style="63" customWidth="1"/>
    <col min="8197" max="8448" width="9.1796875" style="63"/>
    <col min="8449" max="8449" width="41.453125" style="63" customWidth="1"/>
    <col min="8450" max="8450" width="55" style="63" customWidth="1"/>
    <col min="8451" max="8451" width="8" style="63" customWidth="1"/>
    <col min="8452" max="8452" width="63" style="63" customWidth="1"/>
    <col min="8453" max="8704" width="9.1796875" style="63"/>
    <col min="8705" max="8705" width="41.453125" style="63" customWidth="1"/>
    <col min="8706" max="8706" width="55" style="63" customWidth="1"/>
    <col min="8707" max="8707" width="8" style="63" customWidth="1"/>
    <col min="8708" max="8708" width="63" style="63" customWidth="1"/>
    <col min="8709" max="8960" width="9.1796875" style="63"/>
    <col min="8961" max="8961" width="41.453125" style="63" customWidth="1"/>
    <col min="8962" max="8962" width="55" style="63" customWidth="1"/>
    <col min="8963" max="8963" width="8" style="63" customWidth="1"/>
    <col min="8964" max="8964" width="63" style="63" customWidth="1"/>
    <col min="8965" max="9216" width="9.1796875" style="63"/>
    <col min="9217" max="9217" width="41.453125" style="63" customWidth="1"/>
    <col min="9218" max="9218" width="55" style="63" customWidth="1"/>
    <col min="9219" max="9219" width="8" style="63" customWidth="1"/>
    <col min="9220" max="9220" width="63" style="63" customWidth="1"/>
    <col min="9221" max="9472" width="9.1796875" style="63"/>
    <col min="9473" max="9473" width="41.453125" style="63" customWidth="1"/>
    <col min="9474" max="9474" width="55" style="63" customWidth="1"/>
    <col min="9475" max="9475" width="8" style="63" customWidth="1"/>
    <col min="9476" max="9476" width="63" style="63" customWidth="1"/>
    <col min="9477" max="9728" width="9.1796875" style="63"/>
    <col min="9729" max="9729" width="41.453125" style="63" customWidth="1"/>
    <col min="9730" max="9730" width="55" style="63" customWidth="1"/>
    <col min="9731" max="9731" width="8" style="63" customWidth="1"/>
    <col min="9732" max="9732" width="63" style="63" customWidth="1"/>
    <col min="9733" max="9984" width="9.1796875" style="63"/>
    <col min="9985" max="9985" width="41.453125" style="63" customWidth="1"/>
    <col min="9986" max="9986" width="55" style="63" customWidth="1"/>
    <col min="9987" max="9987" width="8" style="63" customWidth="1"/>
    <col min="9988" max="9988" width="63" style="63" customWidth="1"/>
    <col min="9989" max="10240" width="9.1796875" style="63"/>
    <col min="10241" max="10241" width="41.453125" style="63" customWidth="1"/>
    <col min="10242" max="10242" width="55" style="63" customWidth="1"/>
    <col min="10243" max="10243" width="8" style="63" customWidth="1"/>
    <col min="10244" max="10244" width="63" style="63" customWidth="1"/>
    <col min="10245" max="10496" width="9.1796875" style="63"/>
    <col min="10497" max="10497" width="41.453125" style="63" customWidth="1"/>
    <col min="10498" max="10498" width="55" style="63" customWidth="1"/>
    <col min="10499" max="10499" width="8" style="63" customWidth="1"/>
    <col min="10500" max="10500" width="63" style="63" customWidth="1"/>
    <col min="10501" max="10752" width="9.1796875" style="63"/>
    <col min="10753" max="10753" width="41.453125" style="63" customWidth="1"/>
    <col min="10754" max="10754" width="55" style="63" customWidth="1"/>
    <col min="10755" max="10755" width="8" style="63" customWidth="1"/>
    <col min="10756" max="10756" width="63" style="63" customWidth="1"/>
    <col min="10757" max="11008" width="9.1796875" style="63"/>
    <col min="11009" max="11009" width="41.453125" style="63" customWidth="1"/>
    <col min="11010" max="11010" width="55" style="63" customWidth="1"/>
    <col min="11011" max="11011" width="8" style="63" customWidth="1"/>
    <col min="11012" max="11012" width="63" style="63" customWidth="1"/>
    <col min="11013" max="11264" width="9.1796875" style="63"/>
    <col min="11265" max="11265" width="41.453125" style="63" customWidth="1"/>
    <col min="11266" max="11266" width="55" style="63" customWidth="1"/>
    <col min="11267" max="11267" width="8" style="63" customWidth="1"/>
    <col min="11268" max="11268" width="63" style="63" customWidth="1"/>
    <col min="11269" max="11520" width="9.1796875" style="63"/>
    <col min="11521" max="11521" width="41.453125" style="63" customWidth="1"/>
    <col min="11522" max="11522" width="55" style="63" customWidth="1"/>
    <col min="11523" max="11523" width="8" style="63" customWidth="1"/>
    <col min="11524" max="11524" width="63" style="63" customWidth="1"/>
    <col min="11525" max="11776" width="9.1796875" style="63"/>
    <col min="11777" max="11777" width="41.453125" style="63" customWidth="1"/>
    <col min="11778" max="11778" width="55" style="63" customWidth="1"/>
    <col min="11779" max="11779" width="8" style="63" customWidth="1"/>
    <col min="11780" max="11780" width="63" style="63" customWidth="1"/>
    <col min="11781" max="12032" width="9.1796875" style="63"/>
    <col min="12033" max="12033" width="41.453125" style="63" customWidth="1"/>
    <col min="12034" max="12034" width="55" style="63" customWidth="1"/>
    <col min="12035" max="12035" width="8" style="63" customWidth="1"/>
    <col min="12036" max="12036" width="63" style="63" customWidth="1"/>
    <col min="12037" max="12288" width="9.1796875" style="63"/>
    <col min="12289" max="12289" width="41.453125" style="63" customWidth="1"/>
    <col min="12290" max="12290" width="55" style="63" customWidth="1"/>
    <col min="12291" max="12291" width="8" style="63" customWidth="1"/>
    <col min="12292" max="12292" width="63" style="63" customWidth="1"/>
    <col min="12293" max="12544" width="9.1796875" style="63"/>
    <col min="12545" max="12545" width="41.453125" style="63" customWidth="1"/>
    <col min="12546" max="12546" width="55" style="63" customWidth="1"/>
    <col min="12547" max="12547" width="8" style="63" customWidth="1"/>
    <col min="12548" max="12548" width="63" style="63" customWidth="1"/>
    <col min="12549" max="12800" width="9.1796875" style="63"/>
    <col min="12801" max="12801" width="41.453125" style="63" customWidth="1"/>
    <col min="12802" max="12802" width="55" style="63" customWidth="1"/>
    <col min="12803" max="12803" width="8" style="63" customWidth="1"/>
    <col min="12804" max="12804" width="63" style="63" customWidth="1"/>
    <col min="12805" max="13056" width="9.1796875" style="63"/>
    <col min="13057" max="13057" width="41.453125" style="63" customWidth="1"/>
    <col min="13058" max="13058" width="55" style="63" customWidth="1"/>
    <col min="13059" max="13059" width="8" style="63" customWidth="1"/>
    <col min="13060" max="13060" width="63" style="63" customWidth="1"/>
    <col min="13061" max="13312" width="9.1796875" style="63"/>
    <col min="13313" max="13313" width="41.453125" style="63" customWidth="1"/>
    <col min="13314" max="13314" width="55" style="63" customWidth="1"/>
    <col min="13315" max="13315" width="8" style="63" customWidth="1"/>
    <col min="13316" max="13316" width="63" style="63" customWidth="1"/>
    <col min="13317" max="13568" width="9.1796875" style="63"/>
    <col min="13569" max="13569" width="41.453125" style="63" customWidth="1"/>
    <col min="13570" max="13570" width="55" style="63" customWidth="1"/>
    <col min="13571" max="13571" width="8" style="63" customWidth="1"/>
    <col min="13572" max="13572" width="63" style="63" customWidth="1"/>
    <col min="13573" max="13824" width="9.1796875" style="63"/>
    <col min="13825" max="13825" width="41.453125" style="63" customWidth="1"/>
    <col min="13826" max="13826" width="55" style="63" customWidth="1"/>
    <col min="13827" max="13827" width="8" style="63" customWidth="1"/>
    <col min="13828" max="13828" width="63" style="63" customWidth="1"/>
    <col min="13829" max="14080" width="9.1796875" style="63"/>
    <col min="14081" max="14081" width="41.453125" style="63" customWidth="1"/>
    <col min="14082" max="14082" width="55" style="63" customWidth="1"/>
    <col min="14083" max="14083" width="8" style="63" customWidth="1"/>
    <col min="14084" max="14084" width="63" style="63" customWidth="1"/>
    <col min="14085" max="14336" width="9.1796875" style="63"/>
    <col min="14337" max="14337" width="41.453125" style="63" customWidth="1"/>
    <col min="14338" max="14338" width="55" style="63" customWidth="1"/>
    <col min="14339" max="14339" width="8" style="63" customWidth="1"/>
    <col min="14340" max="14340" width="63" style="63" customWidth="1"/>
    <col min="14341" max="14592" width="9.1796875" style="63"/>
    <col min="14593" max="14593" width="41.453125" style="63" customWidth="1"/>
    <col min="14594" max="14594" width="55" style="63" customWidth="1"/>
    <col min="14595" max="14595" width="8" style="63" customWidth="1"/>
    <col min="14596" max="14596" width="63" style="63" customWidth="1"/>
    <col min="14597" max="14848" width="9.1796875" style="63"/>
    <col min="14849" max="14849" width="41.453125" style="63" customWidth="1"/>
    <col min="14850" max="14850" width="55" style="63" customWidth="1"/>
    <col min="14851" max="14851" width="8" style="63" customWidth="1"/>
    <col min="14852" max="14852" width="63" style="63" customWidth="1"/>
    <col min="14853" max="15104" width="9.1796875" style="63"/>
    <col min="15105" max="15105" width="41.453125" style="63" customWidth="1"/>
    <col min="15106" max="15106" width="55" style="63" customWidth="1"/>
    <col min="15107" max="15107" width="8" style="63" customWidth="1"/>
    <col min="15108" max="15108" width="63" style="63" customWidth="1"/>
    <col min="15109" max="15360" width="9.1796875" style="63"/>
    <col min="15361" max="15361" width="41.453125" style="63" customWidth="1"/>
    <col min="15362" max="15362" width="55" style="63" customWidth="1"/>
    <col min="15363" max="15363" width="8" style="63" customWidth="1"/>
    <col min="15364" max="15364" width="63" style="63" customWidth="1"/>
    <col min="15365" max="15616" width="9.1796875" style="63"/>
    <col min="15617" max="15617" width="41.453125" style="63" customWidth="1"/>
    <col min="15618" max="15618" width="55" style="63" customWidth="1"/>
    <col min="15619" max="15619" width="8" style="63" customWidth="1"/>
    <col min="15620" max="15620" width="63" style="63" customWidth="1"/>
    <col min="15621" max="15872" width="9.1796875" style="63"/>
    <col min="15873" max="15873" width="41.453125" style="63" customWidth="1"/>
    <col min="15874" max="15874" width="55" style="63" customWidth="1"/>
    <col min="15875" max="15875" width="8" style="63" customWidth="1"/>
    <col min="15876" max="15876" width="63" style="63" customWidth="1"/>
    <col min="15877" max="16128" width="9.1796875" style="63"/>
    <col min="16129" max="16129" width="41.453125" style="63" customWidth="1"/>
    <col min="16130" max="16130" width="55" style="63" customWidth="1"/>
    <col min="16131" max="16131" width="8" style="63" customWidth="1"/>
    <col min="16132" max="16132" width="63" style="63" customWidth="1"/>
    <col min="16133" max="16384" width="9.1796875" style="63"/>
  </cols>
  <sheetData>
    <row r="1" spans="1:4" ht="15.5">
      <c r="A1" s="60" t="s">
        <v>467</v>
      </c>
      <c r="B1" s="61"/>
      <c r="C1" s="74"/>
      <c r="D1" s="61"/>
    </row>
    <row r="2" spans="1:4">
      <c r="C2" s="144" t="s">
        <v>475</v>
      </c>
      <c r="D2" s="75" t="s">
        <v>22</v>
      </c>
    </row>
    <row r="3" spans="1:4">
      <c r="A3" s="75" t="s">
        <v>60</v>
      </c>
      <c r="B3" s="75"/>
    </row>
    <row r="4" spans="1:4">
      <c r="A4" s="173" t="s">
        <v>61</v>
      </c>
      <c r="B4" s="174"/>
      <c r="C4" s="76" t="s">
        <v>62</v>
      </c>
      <c r="D4" s="76" t="s">
        <v>63</v>
      </c>
    </row>
    <row r="5" spans="1:4">
      <c r="A5" s="169"/>
      <c r="B5" s="175"/>
      <c r="C5" s="76" t="s">
        <v>64</v>
      </c>
      <c r="D5" s="76" t="s">
        <v>65</v>
      </c>
    </row>
    <row r="6" spans="1:4">
      <c r="A6" s="169"/>
      <c r="B6" s="175"/>
      <c r="C6" s="76" t="s">
        <v>66</v>
      </c>
      <c r="D6" s="76" t="s">
        <v>67</v>
      </c>
    </row>
    <row r="7" spans="1:4">
      <c r="A7" s="169"/>
      <c r="B7" s="175"/>
      <c r="C7" s="76" t="s">
        <v>68</v>
      </c>
      <c r="D7" s="76" t="s">
        <v>69</v>
      </c>
    </row>
    <row r="8" spans="1:4">
      <c r="A8" s="169"/>
      <c r="B8" s="175"/>
      <c r="C8" s="76" t="s">
        <v>70</v>
      </c>
      <c r="D8" s="76" t="s">
        <v>71</v>
      </c>
    </row>
    <row r="9" spans="1:4">
      <c r="A9" s="169"/>
      <c r="B9" s="175"/>
      <c r="C9" s="76" t="s">
        <v>72</v>
      </c>
      <c r="D9" s="76" t="s">
        <v>73</v>
      </c>
    </row>
    <row r="10" spans="1:4">
      <c r="A10" s="169"/>
      <c r="B10" s="175"/>
      <c r="C10" s="76" t="s">
        <v>74</v>
      </c>
      <c r="D10" s="76" t="s">
        <v>75</v>
      </c>
    </row>
    <row r="11" spans="1:4">
      <c r="A11" s="169"/>
      <c r="B11" s="175"/>
      <c r="C11" s="76" t="s">
        <v>76</v>
      </c>
      <c r="D11" s="76" t="s">
        <v>77</v>
      </c>
    </row>
    <row r="12" spans="1:4">
      <c r="A12" s="169"/>
      <c r="B12" s="175"/>
      <c r="C12" s="76" t="s">
        <v>78</v>
      </c>
      <c r="D12" s="76" t="s">
        <v>79</v>
      </c>
    </row>
    <row r="13" spans="1:4">
      <c r="A13" s="169"/>
      <c r="B13" s="175"/>
      <c r="C13" s="76" t="s">
        <v>80</v>
      </c>
      <c r="D13" s="76" t="s">
        <v>81</v>
      </c>
    </row>
    <row r="14" spans="1:4">
      <c r="A14" s="169"/>
      <c r="B14" s="175"/>
      <c r="C14" s="76" t="s">
        <v>82</v>
      </c>
      <c r="D14" s="76" t="s">
        <v>83</v>
      </c>
    </row>
    <row r="15" spans="1:4">
      <c r="A15" s="169"/>
      <c r="B15" s="175"/>
      <c r="C15" s="76" t="s">
        <v>84</v>
      </c>
      <c r="D15" s="76" t="s">
        <v>85</v>
      </c>
    </row>
    <row r="16" spans="1:4">
      <c r="A16" s="169"/>
      <c r="B16" s="175"/>
      <c r="C16" s="76" t="s">
        <v>86</v>
      </c>
      <c r="D16" s="76" t="s">
        <v>87</v>
      </c>
    </row>
    <row r="17" spans="1:4">
      <c r="A17" s="169"/>
      <c r="B17" s="175"/>
      <c r="C17" s="76" t="s">
        <v>88</v>
      </c>
      <c r="D17" s="76" t="s">
        <v>89</v>
      </c>
    </row>
    <row r="18" spans="1:4">
      <c r="A18" s="169"/>
      <c r="B18" s="175"/>
      <c r="C18" s="76" t="s">
        <v>90</v>
      </c>
      <c r="D18" s="76" t="s">
        <v>91</v>
      </c>
    </row>
    <row r="19" spans="1:4">
      <c r="A19" s="169"/>
      <c r="B19" s="175"/>
      <c r="C19" s="76" t="s">
        <v>92</v>
      </c>
      <c r="D19" s="76" t="s">
        <v>93</v>
      </c>
    </row>
    <row r="20" spans="1:4">
      <c r="A20" s="169"/>
      <c r="B20" s="175"/>
      <c r="C20" s="76" t="s">
        <v>94</v>
      </c>
      <c r="D20" s="76" t="s">
        <v>95</v>
      </c>
    </row>
    <row r="21" spans="1:4">
      <c r="A21" s="169"/>
      <c r="B21" s="175"/>
      <c r="C21" s="76" t="s">
        <v>96</v>
      </c>
      <c r="D21" s="76" t="s">
        <v>97</v>
      </c>
    </row>
    <row r="22" spans="1:4">
      <c r="A22" s="169"/>
      <c r="B22" s="175"/>
      <c r="C22" s="76" t="s">
        <v>98</v>
      </c>
      <c r="D22" s="76" t="s">
        <v>99</v>
      </c>
    </row>
    <row r="23" spans="1:4" ht="15" thickBot="1">
      <c r="A23" s="176"/>
      <c r="B23" s="177"/>
      <c r="C23" s="77" t="s">
        <v>100</v>
      </c>
      <c r="D23" s="77" t="s">
        <v>101</v>
      </c>
    </row>
    <row r="24" spans="1:4">
      <c r="A24" s="178" t="s">
        <v>102</v>
      </c>
      <c r="B24" s="179"/>
      <c r="C24" s="78" t="s">
        <v>103</v>
      </c>
      <c r="D24" s="78" t="s">
        <v>372</v>
      </c>
    </row>
    <row r="25" spans="1:4">
      <c r="A25" s="169"/>
      <c r="B25" s="175"/>
      <c r="C25" s="76" t="s">
        <v>104</v>
      </c>
      <c r="D25" s="76" t="s">
        <v>105</v>
      </c>
    </row>
    <row r="26" spans="1:4">
      <c r="A26" s="169"/>
      <c r="B26" s="175"/>
      <c r="C26" s="76" t="s">
        <v>106</v>
      </c>
      <c r="D26" s="76" t="s">
        <v>107</v>
      </c>
    </row>
    <row r="27" spans="1:4">
      <c r="A27" s="169"/>
      <c r="B27" s="175"/>
      <c r="C27" s="76" t="s">
        <v>108</v>
      </c>
      <c r="D27" s="76" t="s">
        <v>109</v>
      </c>
    </row>
    <row r="28" spans="1:4">
      <c r="A28" s="169"/>
      <c r="B28" s="175"/>
      <c r="C28" s="76" t="s">
        <v>110</v>
      </c>
      <c r="D28" s="76" t="s">
        <v>111</v>
      </c>
    </row>
    <row r="29" spans="1:4">
      <c r="A29" s="169"/>
      <c r="B29" s="175"/>
      <c r="C29" s="131" t="s">
        <v>373</v>
      </c>
      <c r="D29" s="76" t="s">
        <v>374</v>
      </c>
    </row>
    <row r="30" spans="1:4">
      <c r="A30" s="169"/>
      <c r="B30" s="175"/>
      <c r="C30" s="76" t="s">
        <v>112</v>
      </c>
      <c r="D30" s="76" t="s">
        <v>113</v>
      </c>
    </row>
    <row r="31" spans="1:4">
      <c r="A31" s="169"/>
      <c r="B31" s="175"/>
      <c r="C31" s="76" t="s">
        <v>114</v>
      </c>
      <c r="D31" s="76" t="s">
        <v>115</v>
      </c>
    </row>
    <row r="32" spans="1:4">
      <c r="A32" s="169"/>
      <c r="B32" s="175"/>
      <c r="C32" s="76" t="s">
        <v>116</v>
      </c>
      <c r="D32" s="76" t="s">
        <v>117</v>
      </c>
    </row>
    <row r="33" spans="1:4" ht="15" thickBot="1">
      <c r="A33" s="176"/>
      <c r="B33" s="177"/>
      <c r="C33" s="77" t="s">
        <v>118</v>
      </c>
      <c r="D33" s="77" t="s">
        <v>119</v>
      </c>
    </row>
    <row r="34" spans="1:4">
      <c r="A34" s="178" t="s">
        <v>120</v>
      </c>
      <c r="B34" s="179"/>
      <c r="C34" s="78" t="s">
        <v>121</v>
      </c>
      <c r="D34" s="79" t="s">
        <v>375</v>
      </c>
    </row>
    <row r="35" spans="1:4">
      <c r="A35" s="169"/>
      <c r="B35" s="175"/>
      <c r="C35" s="76" t="s">
        <v>122</v>
      </c>
      <c r="D35" s="80" t="s">
        <v>376</v>
      </c>
    </row>
    <row r="36" spans="1:4">
      <c r="A36" s="169"/>
      <c r="B36" s="175"/>
      <c r="C36" s="76" t="s">
        <v>123</v>
      </c>
      <c r="D36" s="80" t="s">
        <v>124</v>
      </c>
    </row>
    <row r="37" spans="1:4">
      <c r="A37" s="169"/>
      <c r="B37" s="175"/>
      <c r="C37" s="76" t="s">
        <v>125</v>
      </c>
      <c r="D37" s="80" t="s">
        <v>126</v>
      </c>
    </row>
    <row r="38" spans="1:4">
      <c r="A38" s="169"/>
      <c r="B38" s="175"/>
      <c r="C38" s="76" t="s">
        <v>127</v>
      </c>
      <c r="D38" s="80" t="s">
        <v>128</v>
      </c>
    </row>
    <row r="39" spans="1:4">
      <c r="A39" s="169"/>
      <c r="B39" s="175"/>
      <c r="C39" s="76" t="s">
        <v>129</v>
      </c>
      <c r="D39" s="80" t="s">
        <v>130</v>
      </c>
    </row>
    <row r="40" spans="1:4" ht="15" thickBot="1">
      <c r="A40" s="176"/>
      <c r="B40" s="177"/>
      <c r="C40" s="77" t="s">
        <v>131</v>
      </c>
      <c r="D40" s="81" t="s">
        <v>132</v>
      </c>
    </row>
    <row r="41" spans="1:4">
      <c r="A41" s="82"/>
      <c r="B41" s="83"/>
      <c r="C41" s="84"/>
      <c r="D41" s="82"/>
    </row>
    <row r="42" spans="1:4">
      <c r="A42" s="171" t="s">
        <v>133</v>
      </c>
      <c r="B42" s="167" t="s">
        <v>134</v>
      </c>
      <c r="C42" s="73" t="s">
        <v>135</v>
      </c>
      <c r="D42" s="80" t="s">
        <v>33</v>
      </c>
    </row>
    <row r="43" spans="1:4" ht="26">
      <c r="A43" s="180"/>
      <c r="B43" s="170"/>
      <c r="C43" s="73" t="s">
        <v>136</v>
      </c>
      <c r="D43" s="85" t="s">
        <v>137</v>
      </c>
    </row>
    <row r="44" spans="1:4">
      <c r="A44" s="180"/>
      <c r="B44" s="167" t="s">
        <v>138</v>
      </c>
      <c r="C44" s="73" t="s">
        <v>139</v>
      </c>
      <c r="D44" s="80" t="s">
        <v>140</v>
      </c>
    </row>
    <row r="45" spans="1:4" ht="26">
      <c r="A45" s="180"/>
      <c r="B45" s="170"/>
      <c r="C45" s="73" t="s">
        <v>141</v>
      </c>
      <c r="D45" s="85" t="s">
        <v>142</v>
      </c>
    </row>
    <row r="46" spans="1:4">
      <c r="A46" s="180"/>
      <c r="B46" s="167" t="s">
        <v>143</v>
      </c>
      <c r="C46" s="73" t="s">
        <v>144</v>
      </c>
      <c r="D46" s="80" t="s">
        <v>145</v>
      </c>
    </row>
    <row r="47" spans="1:4" ht="26">
      <c r="A47" s="180"/>
      <c r="B47" s="170"/>
      <c r="C47" s="73" t="s">
        <v>146</v>
      </c>
      <c r="D47" s="85" t="s">
        <v>147</v>
      </c>
    </row>
    <row r="48" spans="1:4">
      <c r="A48" s="172"/>
      <c r="B48" s="86" t="s">
        <v>148</v>
      </c>
      <c r="C48" s="73" t="s">
        <v>149</v>
      </c>
      <c r="D48" s="80" t="s">
        <v>150</v>
      </c>
    </row>
    <row r="49" spans="1:4">
      <c r="A49" s="80"/>
      <c r="B49" s="80"/>
      <c r="C49" s="76"/>
      <c r="D49" s="80"/>
    </row>
    <row r="50" spans="1:4">
      <c r="A50" s="167" t="s">
        <v>151</v>
      </c>
      <c r="B50" s="167" t="s">
        <v>152</v>
      </c>
      <c r="C50" s="76" t="s">
        <v>153</v>
      </c>
      <c r="D50" s="80" t="s">
        <v>154</v>
      </c>
    </row>
    <row r="51" spans="1:4">
      <c r="A51" s="168"/>
      <c r="B51" s="168"/>
      <c r="C51" s="76" t="s">
        <v>155</v>
      </c>
      <c r="D51" s="80" t="s">
        <v>156</v>
      </c>
    </row>
    <row r="52" spans="1:4">
      <c r="A52" s="168"/>
      <c r="B52" s="168"/>
      <c r="C52" s="76" t="s">
        <v>157</v>
      </c>
      <c r="D52" s="80" t="s">
        <v>158</v>
      </c>
    </row>
    <row r="53" spans="1:4">
      <c r="A53" s="168"/>
      <c r="B53" s="168"/>
      <c r="C53" s="76" t="s">
        <v>159</v>
      </c>
      <c r="D53" s="80" t="s">
        <v>160</v>
      </c>
    </row>
    <row r="54" spans="1:4">
      <c r="A54" s="168"/>
      <c r="B54" s="168"/>
      <c r="C54" s="76" t="s">
        <v>161</v>
      </c>
      <c r="D54" s="80" t="s">
        <v>162</v>
      </c>
    </row>
    <row r="55" spans="1:4">
      <c r="A55" s="168"/>
      <c r="B55" s="168"/>
      <c r="C55" s="76" t="s">
        <v>163</v>
      </c>
      <c r="D55" s="80" t="s">
        <v>164</v>
      </c>
    </row>
    <row r="56" spans="1:4">
      <c r="A56" s="168"/>
      <c r="B56" s="170"/>
      <c r="C56" s="76" t="s">
        <v>165</v>
      </c>
      <c r="D56" s="80" t="s">
        <v>377</v>
      </c>
    </row>
    <row r="57" spans="1:4">
      <c r="A57" s="168"/>
      <c r="B57" s="167" t="s">
        <v>166</v>
      </c>
      <c r="C57" s="76" t="s">
        <v>167</v>
      </c>
      <c r="D57" s="80" t="s">
        <v>168</v>
      </c>
    </row>
    <row r="58" spans="1:4">
      <c r="A58" s="168"/>
      <c r="B58" s="168"/>
      <c r="C58" s="76" t="s">
        <v>169</v>
      </c>
      <c r="D58" s="80" t="s">
        <v>378</v>
      </c>
    </row>
    <row r="59" spans="1:4">
      <c r="A59" s="168"/>
      <c r="B59" s="168"/>
      <c r="C59" s="76" t="s">
        <v>171</v>
      </c>
      <c r="D59" s="80" t="s">
        <v>170</v>
      </c>
    </row>
    <row r="60" spans="1:4">
      <c r="A60" s="168"/>
      <c r="B60" s="168"/>
      <c r="C60" s="76" t="s">
        <v>172</v>
      </c>
      <c r="D60" s="80" t="s">
        <v>379</v>
      </c>
    </row>
    <row r="61" spans="1:4">
      <c r="A61" s="168"/>
      <c r="B61" s="168"/>
      <c r="C61" s="76" t="s">
        <v>174</v>
      </c>
      <c r="D61" s="80" t="s">
        <v>466</v>
      </c>
    </row>
    <row r="62" spans="1:4">
      <c r="A62" s="168"/>
      <c r="B62" s="168"/>
      <c r="C62" s="76" t="s">
        <v>176</v>
      </c>
      <c r="D62" s="80" t="s">
        <v>380</v>
      </c>
    </row>
    <row r="63" spans="1:4">
      <c r="A63" s="168"/>
      <c r="B63" s="168"/>
      <c r="C63" s="76" t="s">
        <v>178</v>
      </c>
      <c r="D63" s="80" t="s">
        <v>173</v>
      </c>
    </row>
    <row r="64" spans="1:4">
      <c r="A64" s="168"/>
      <c r="B64" s="168"/>
      <c r="C64" s="76" t="s">
        <v>180</v>
      </c>
      <c r="D64" s="80" t="s">
        <v>381</v>
      </c>
    </row>
    <row r="65" spans="1:4">
      <c r="A65" s="168"/>
      <c r="B65" s="168"/>
      <c r="C65" s="131" t="s">
        <v>382</v>
      </c>
      <c r="D65" s="80" t="s">
        <v>175</v>
      </c>
    </row>
    <row r="66" spans="1:4">
      <c r="A66" s="168"/>
      <c r="B66" s="168"/>
      <c r="C66" s="131" t="s">
        <v>383</v>
      </c>
      <c r="D66" s="80" t="s">
        <v>388</v>
      </c>
    </row>
    <row r="67" spans="1:4">
      <c r="A67" s="168"/>
      <c r="B67" s="168"/>
      <c r="C67" s="131" t="s">
        <v>384</v>
      </c>
      <c r="D67" s="80" t="s">
        <v>177</v>
      </c>
    </row>
    <row r="68" spans="1:4">
      <c r="A68" s="168"/>
      <c r="B68" s="168"/>
      <c r="C68" s="131" t="s">
        <v>385</v>
      </c>
      <c r="D68" s="80" t="s">
        <v>389</v>
      </c>
    </row>
    <row r="69" spans="1:4">
      <c r="A69" s="168"/>
      <c r="B69" s="168"/>
      <c r="C69" s="131" t="s">
        <v>386</v>
      </c>
      <c r="D69" s="80" t="s">
        <v>179</v>
      </c>
    </row>
    <row r="70" spans="1:4">
      <c r="A70" s="170"/>
      <c r="B70" s="170"/>
      <c r="C70" s="131" t="s">
        <v>387</v>
      </c>
      <c r="D70" s="80" t="s">
        <v>181</v>
      </c>
    </row>
    <row r="71" spans="1:4">
      <c r="A71" s="80"/>
      <c r="B71" s="80"/>
      <c r="C71" s="76"/>
      <c r="D71" s="80"/>
    </row>
    <row r="72" spans="1:4">
      <c r="A72" s="167" t="s">
        <v>182</v>
      </c>
      <c r="B72" s="167" t="s">
        <v>462</v>
      </c>
      <c r="C72" s="76" t="s">
        <v>390</v>
      </c>
      <c r="D72" s="80" t="s">
        <v>183</v>
      </c>
    </row>
    <row r="73" spans="1:4">
      <c r="A73" s="168"/>
      <c r="B73" s="168"/>
      <c r="C73" s="76" t="s">
        <v>391</v>
      </c>
      <c r="D73" s="80" t="s">
        <v>184</v>
      </c>
    </row>
    <row r="74" spans="1:4">
      <c r="A74" s="168"/>
      <c r="B74" s="168"/>
      <c r="C74" s="131" t="s">
        <v>392</v>
      </c>
      <c r="D74" s="80" t="s">
        <v>393</v>
      </c>
    </row>
    <row r="75" spans="1:4">
      <c r="A75" s="168"/>
      <c r="B75" s="168"/>
      <c r="C75" s="131" t="s">
        <v>395</v>
      </c>
      <c r="D75" s="80" t="s">
        <v>394</v>
      </c>
    </row>
    <row r="76" spans="1:4">
      <c r="A76" s="168"/>
      <c r="B76" s="168"/>
      <c r="C76" s="76" t="s">
        <v>396</v>
      </c>
      <c r="D76" s="80" t="s">
        <v>185</v>
      </c>
    </row>
    <row r="77" spans="1:4">
      <c r="A77" s="168"/>
      <c r="B77" s="168"/>
      <c r="C77" s="76" t="s">
        <v>397</v>
      </c>
      <c r="D77" s="80" t="s">
        <v>186</v>
      </c>
    </row>
    <row r="78" spans="1:4">
      <c r="A78" s="168"/>
      <c r="B78" s="168"/>
      <c r="C78" s="76" t="s">
        <v>398</v>
      </c>
      <c r="D78" s="80" t="s">
        <v>187</v>
      </c>
    </row>
    <row r="79" spans="1:4">
      <c r="A79" s="168"/>
      <c r="B79" s="168"/>
      <c r="C79" s="76" t="s">
        <v>399</v>
      </c>
      <c r="D79" s="80" t="s">
        <v>188</v>
      </c>
    </row>
    <row r="80" spans="1:4">
      <c r="A80" s="168"/>
      <c r="B80" s="168"/>
      <c r="C80" s="76" t="s">
        <v>400</v>
      </c>
      <c r="D80" s="80" t="s">
        <v>189</v>
      </c>
    </row>
    <row r="81" spans="1:4">
      <c r="A81" s="168"/>
      <c r="B81" s="168"/>
      <c r="C81" s="76" t="s">
        <v>401</v>
      </c>
      <c r="D81" s="80" t="s">
        <v>190</v>
      </c>
    </row>
    <row r="82" spans="1:4">
      <c r="A82" s="170"/>
      <c r="B82" s="170"/>
      <c r="C82" s="76" t="s">
        <v>402</v>
      </c>
      <c r="D82" s="80" t="s">
        <v>191</v>
      </c>
    </row>
    <row r="83" spans="1:4">
      <c r="A83" s="80"/>
      <c r="B83" s="80"/>
      <c r="C83" s="76"/>
      <c r="D83" s="80"/>
    </row>
    <row r="84" spans="1:4">
      <c r="A84" s="182" t="s">
        <v>192</v>
      </c>
      <c r="B84" s="167" t="s">
        <v>410</v>
      </c>
      <c r="C84" s="76" t="s">
        <v>403</v>
      </c>
      <c r="D84" s="80" t="s">
        <v>193</v>
      </c>
    </row>
    <row r="85" spans="1:4">
      <c r="A85" s="183"/>
      <c r="B85" s="168"/>
      <c r="C85" s="76" t="s">
        <v>404</v>
      </c>
      <c r="D85" s="80" t="s">
        <v>194</v>
      </c>
    </row>
    <row r="86" spans="1:4">
      <c r="A86" s="183"/>
      <c r="B86" s="168"/>
      <c r="C86" s="76" t="s">
        <v>405</v>
      </c>
      <c r="D86" s="80" t="s">
        <v>195</v>
      </c>
    </row>
    <row r="87" spans="1:4">
      <c r="A87" s="183"/>
      <c r="B87" s="168"/>
      <c r="C87" s="76" t="s">
        <v>406</v>
      </c>
      <c r="D87" s="80" t="s">
        <v>196</v>
      </c>
    </row>
    <row r="88" spans="1:4">
      <c r="A88" s="183"/>
      <c r="B88" s="168"/>
      <c r="C88" s="76" t="s">
        <v>407</v>
      </c>
      <c r="D88" s="80" t="s">
        <v>197</v>
      </c>
    </row>
    <row r="89" spans="1:4">
      <c r="A89" s="183"/>
      <c r="B89" s="170"/>
      <c r="C89" s="76" t="s">
        <v>408</v>
      </c>
      <c r="D89" s="80" t="s">
        <v>198</v>
      </c>
    </row>
    <row r="90" spans="1:4">
      <c r="A90" s="183"/>
      <c r="B90" s="167" t="s">
        <v>411</v>
      </c>
      <c r="C90" s="76" t="s">
        <v>409</v>
      </c>
      <c r="D90" s="80" t="s">
        <v>200</v>
      </c>
    </row>
    <row r="91" spans="1:4">
      <c r="A91" s="183"/>
      <c r="B91" s="168"/>
      <c r="C91" s="76" t="s">
        <v>412</v>
      </c>
      <c r="D91" s="80" t="s">
        <v>201</v>
      </c>
    </row>
    <row r="92" spans="1:4">
      <c r="A92" s="183"/>
      <c r="B92" s="168"/>
      <c r="C92" s="76" t="s">
        <v>413</v>
      </c>
      <c r="D92" s="80" t="s">
        <v>202</v>
      </c>
    </row>
    <row r="93" spans="1:4">
      <c r="A93" s="183"/>
      <c r="B93" s="170"/>
      <c r="C93" s="131" t="s">
        <v>414</v>
      </c>
      <c r="D93" s="80" t="s">
        <v>415</v>
      </c>
    </row>
    <row r="94" spans="1:4">
      <c r="A94" s="183"/>
      <c r="B94" s="167" t="s">
        <v>416</v>
      </c>
      <c r="C94" s="76" t="s">
        <v>417</v>
      </c>
      <c r="D94" s="80" t="s">
        <v>203</v>
      </c>
    </row>
    <row r="95" spans="1:4">
      <c r="A95" s="183"/>
      <c r="B95" s="168"/>
      <c r="C95" s="76" t="s">
        <v>418</v>
      </c>
      <c r="D95" s="80" t="s">
        <v>204</v>
      </c>
    </row>
    <row r="96" spans="1:4">
      <c r="A96" s="183"/>
      <c r="B96" s="168"/>
      <c r="C96" s="76" t="s">
        <v>419</v>
      </c>
      <c r="D96" s="80" t="s">
        <v>205</v>
      </c>
    </row>
    <row r="97" spans="1:4">
      <c r="A97" s="183"/>
      <c r="B97" s="168"/>
      <c r="C97" s="76" t="s">
        <v>420</v>
      </c>
      <c r="D97" s="80" t="s">
        <v>206</v>
      </c>
    </row>
    <row r="98" spans="1:4">
      <c r="A98" s="183"/>
      <c r="B98" s="168"/>
      <c r="C98" s="76" t="s">
        <v>421</v>
      </c>
      <c r="D98" s="80" t="s">
        <v>207</v>
      </c>
    </row>
    <row r="99" spans="1:4">
      <c r="A99" s="183"/>
      <c r="B99" s="168"/>
      <c r="C99" s="76" t="s">
        <v>422</v>
      </c>
      <c r="D99" s="80" t="s">
        <v>208</v>
      </c>
    </row>
    <row r="100" spans="1:4">
      <c r="A100" s="183"/>
      <c r="B100" s="168"/>
      <c r="C100" s="76" t="s">
        <v>423</v>
      </c>
      <c r="D100" s="80" t="s">
        <v>209</v>
      </c>
    </row>
    <row r="101" spans="1:4">
      <c r="A101" s="183"/>
      <c r="B101" s="168"/>
      <c r="C101" s="76" t="s">
        <v>424</v>
      </c>
      <c r="D101" s="80" t="s">
        <v>210</v>
      </c>
    </row>
    <row r="102" spans="1:4">
      <c r="A102" s="183"/>
      <c r="B102" s="170"/>
      <c r="C102" s="131" t="s">
        <v>425</v>
      </c>
      <c r="D102" s="80" t="s">
        <v>426</v>
      </c>
    </row>
    <row r="103" spans="1:4">
      <c r="A103" s="183"/>
      <c r="B103" s="167" t="s">
        <v>427</v>
      </c>
      <c r="C103" s="76" t="s">
        <v>428</v>
      </c>
      <c r="D103" s="80" t="s">
        <v>211</v>
      </c>
    </row>
    <row r="104" spans="1:4">
      <c r="A104" s="183"/>
      <c r="B104" s="168"/>
      <c r="C104" s="76" t="s">
        <v>429</v>
      </c>
      <c r="D104" s="80" t="s">
        <v>212</v>
      </c>
    </row>
    <row r="105" spans="1:4">
      <c r="A105" s="183"/>
      <c r="B105" s="168"/>
      <c r="C105" s="76" t="s">
        <v>431</v>
      </c>
      <c r="D105" s="80" t="s">
        <v>430</v>
      </c>
    </row>
    <row r="106" spans="1:4">
      <c r="A106" s="183"/>
      <c r="B106" s="170"/>
      <c r="C106" s="131" t="s">
        <v>432</v>
      </c>
      <c r="D106" s="80" t="s">
        <v>433</v>
      </c>
    </row>
    <row r="107" spans="1:4">
      <c r="A107" s="183"/>
      <c r="B107" s="167" t="s">
        <v>434</v>
      </c>
      <c r="C107" s="76" t="s">
        <v>435</v>
      </c>
      <c r="D107" s="80" t="s">
        <v>213</v>
      </c>
    </row>
    <row r="108" spans="1:4">
      <c r="A108" s="183"/>
      <c r="B108" s="168"/>
      <c r="C108" s="76" t="s">
        <v>436</v>
      </c>
      <c r="D108" s="80" t="s">
        <v>214</v>
      </c>
    </row>
    <row r="109" spans="1:4">
      <c r="A109" s="183"/>
      <c r="B109" s="168"/>
      <c r="C109" s="76" t="s">
        <v>437</v>
      </c>
      <c r="D109" s="80" t="s">
        <v>215</v>
      </c>
    </row>
    <row r="110" spans="1:4">
      <c r="A110" s="183"/>
      <c r="B110" s="168"/>
      <c r="C110" s="76" t="s">
        <v>438</v>
      </c>
      <c r="D110" s="80" t="s">
        <v>216</v>
      </c>
    </row>
    <row r="111" spans="1:4">
      <c r="A111" s="183"/>
      <c r="B111" s="168"/>
      <c r="C111" s="76" t="s">
        <v>439</v>
      </c>
      <c r="D111" s="80" t="s">
        <v>440</v>
      </c>
    </row>
    <row r="112" spans="1:4">
      <c r="A112" s="183"/>
      <c r="B112" s="168"/>
      <c r="C112" s="131" t="s">
        <v>441</v>
      </c>
      <c r="D112" s="80" t="s">
        <v>443</v>
      </c>
    </row>
    <row r="113" spans="1:4">
      <c r="A113" s="183"/>
      <c r="B113" s="170"/>
      <c r="C113" s="131" t="s">
        <v>442</v>
      </c>
      <c r="D113" s="80" t="s">
        <v>444</v>
      </c>
    </row>
    <row r="114" spans="1:4">
      <c r="A114" s="183"/>
      <c r="B114" s="167" t="s">
        <v>445</v>
      </c>
      <c r="C114" s="76" t="s">
        <v>446</v>
      </c>
      <c r="D114" s="80" t="s">
        <v>217</v>
      </c>
    </row>
    <row r="115" spans="1:4">
      <c r="A115" s="183"/>
      <c r="B115" s="168"/>
      <c r="C115" s="76" t="s">
        <v>447</v>
      </c>
      <c r="D115" s="80" t="s">
        <v>218</v>
      </c>
    </row>
    <row r="116" spans="1:4">
      <c r="A116" s="183"/>
      <c r="B116" s="168"/>
      <c r="C116" s="76" t="s">
        <v>448</v>
      </c>
      <c r="D116" s="80" t="s">
        <v>219</v>
      </c>
    </row>
    <row r="117" spans="1:4">
      <c r="A117" s="183"/>
      <c r="B117" s="170"/>
      <c r="C117" s="76" t="s">
        <v>449</v>
      </c>
      <c r="D117" s="80" t="s">
        <v>220</v>
      </c>
    </row>
    <row r="118" spans="1:4">
      <c r="A118" s="183"/>
      <c r="B118" s="167" t="s">
        <v>450</v>
      </c>
      <c r="C118" s="76" t="s">
        <v>451</v>
      </c>
      <c r="D118" s="80" t="s">
        <v>221</v>
      </c>
    </row>
    <row r="119" spans="1:4">
      <c r="A119" s="183"/>
      <c r="B119" s="168"/>
      <c r="C119" s="76" t="s">
        <v>452</v>
      </c>
      <c r="D119" s="80" t="s">
        <v>222</v>
      </c>
    </row>
    <row r="120" spans="1:4">
      <c r="A120" s="183"/>
      <c r="B120" s="168"/>
      <c r="C120" s="76" t="s">
        <v>453</v>
      </c>
      <c r="D120" s="80" t="s">
        <v>223</v>
      </c>
    </row>
    <row r="121" spans="1:4">
      <c r="A121" s="183"/>
      <c r="B121" s="168"/>
      <c r="C121" s="76" t="s">
        <v>454</v>
      </c>
      <c r="D121" s="80" t="s">
        <v>224</v>
      </c>
    </row>
    <row r="122" spans="1:4">
      <c r="A122" s="183"/>
      <c r="B122" s="168"/>
      <c r="C122" s="76" t="s">
        <v>455</v>
      </c>
      <c r="D122" s="80" t="s">
        <v>456</v>
      </c>
    </row>
    <row r="123" spans="1:4">
      <c r="A123" s="183"/>
      <c r="B123" s="168"/>
      <c r="C123" s="131" t="s">
        <v>457</v>
      </c>
      <c r="D123" s="80" t="s">
        <v>459</v>
      </c>
    </row>
    <row r="124" spans="1:4">
      <c r="A124" s="183"/>
      <c r="B124" s="170"/>
      <c r="C124" s="131" t="s">
        <v>458</v>
      </c>
      <c r="D124" s="80" t="s">
        <v>460</v>
      </c>
    </row>
    <row r="125" spans="1:4">
      <c r="A125" s="183"/>
      <c r="B125" s="86" t="s">
        <v>461</v>
      </c>
      <c r="C125" s="76" t="s">
        <v>199</v>
      </c>
      <c r="D125" s="76" t="s">
        <v>463</v>
      </c>
    </row>
    <row r="126" spans="1:4">
      <c r="A126" s="183"/>
      <c r="B126" s="86"/>
      <c r="C126" s="76" t="s">
        <v>477</v>
      </c>
      <c r="D126" s="76" t="s">
        <v>480</v>
      </c>
    </row>
    <row r="127" spans="1:4" ht="26">
      <c r="A127" s="184"/>
      <c r="B127" s="86"/>
      <c r="C127" s="76" t="s">
        <v>478</v>
      </c>
      <c r="D127" s="85" t="s">
        <v>479</v>
      </c>
    </row>
  </sheetData>
  <mergeCells count="20">
    <mergeCell ref="A4:B23"/>
    <mergeCell ref="A24:B33"/>
    <mergeCell ref="A34:B40"/>
    <mergeCell ref="A42:A48"/>
    <mergeCell ref="B42:B43"/>
    <mergeCell ref="B44:B45"/>
    <mergeCell ref="B46:B47"/>
    <mergeCell ref="B107:B113"/>
    <mergeCell ref="B114:B117"/>
    <mergeCell ref="B118:B124"/>
    <mergeCell ref="A50:A70"/>
    <mergeCell ref="B50:B56"/>
    <mergeCell ref="B57:B70"/>
    <mergeCell ref="A72:A82"/>
    <mergeCell ref="B72:B82"/>
    <mergeCell ref="B84:B89"/>
    <mergeCell ref="B90:B93"/>
    <mergeCell ref="B94:B102"/>
    <mergeCell ref="B103:B106"/>
    <mergeCell ref="A84:A12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36"/>
  <sheetViews>
    <sheetView zoomScale="80" zoomScaleNormal="80" workbookViewId="0">
      <pane xSplit="3" ySplit="2" topLeftCell="D3" activePane="bottomRight" state="frozen"/>
      <selection pane="topRight" activeCell="D1" sqref="D1"/>
      <selection pane="bottomLeft" activeCell="A3" sqref="A3"/>
      <selection pane="bottomRight" activeCell="F12" sqref="F12"/>
    </sheetView>
  </sheetViews>
  <sheetFormatPr defaultRowHeight="14.5"/>
  <cols>
    <col min="1" max="1" width="3.54296875" customWidth="1"/>
    <col min="2" max="2" width="12" customWidth="1"/>
    <col min="3" max="3" width="11.81640625" customWidth="1"/>
    <col min="4" max="4" width="10.81640625" customWidth="1"/>
    <col min="5" max="6" width="10.54296875" customWidth="1"/>
    <col min="7" max="7" width="11.54296875" customWidth="1"/>
    <col min="9" max="9" width="9.81640625" customWidth="1"/>
    <col min="257" max="257" width="3.54296875" customWidth="1"/>
    <col min="258" max="258" width="9.81640625" customWidth="1"/>
    <col min="259" max="260" width="10.81640625" customWidth="1"/>
    <col min="261" max="262" width="10.54296875" customWidth="1"/>
    <col min="263" max="263" width="11.54296875" customWidth="1"/>
    <col min="265" max="265" width="9.81640625" customWidth="1"/>
    <col min="513" max="513" width="3.54296875" customWidth="1"/>
    <col min="514" max="514" width="9.81640625" customWidth="1"/>
    <col min="515" max="516" width="10.81640625" customWidth="1"/>
    <col min="517" max="518" width="10.54296875" customWidth="1"/>
    <col min="519" max="519" width="11.54296875" customWidth="1"/>
    <col min="521" max="521" width="9.81640625" customWidth="1"/>
    <col min="769" max="769" width="3.54296875" customWidth="1"/>
    <col min="770" max="770" width="9.81640625" customWidth="1"/>
    <col min="771" max="772" width="10.81640625" customWidth="1"/>
    <col min="773" max="774" width="10.54296875" customWidth="1"/>
    <col min="775" max="775" width="11.54296875" customWidth="1"/>
    <col min="777" max="777" width="9.81640625" customWidth="1"/>
    <col min="1025" max="1025" width="3.54296875" customWidth="1"/>
    <col min="1026" max="1026" width="9.81640625" customWidth="1"/>
    <col min="1027" max="1028" width="10.81640625" customWidth="1"/>
    <col min="1029" max="1030" width="10.54296875" customWidth="1"/>
    <col min="1031" max="1031" width="11.54296875" customWidth="1"/>
    <col min="1033" max="1033" width="9.81640625" customWidth="1"/>
    <col min="1281" max="1281" width="3.54296875" customWidth="1"/>
    <col min="1282" max="1282" width="9.81640625" customWidth="1"/>
    <col min="1283" max="1284" width="10.81640625" customWidth="1"/>
    <col min="1285" max="1286" width="10.54296875" customWidth="1"/>
    <col min="1287" max="1287" width="11.54296875" customWidth="1"/>
    <col min="1289" max="1289" width="9.81640625" customWidth="1"/>
    <col min="1537" max="1537" width="3.54296875" customWidth="1"/>
    <col min="1538" max="1538" width="9.81640625" customWidth="1"/>
    <col min="1539" max="1540" width="10.81640625" customWidth="1"/>
    <col min="1541" max="1542" width="10.54296875" customWidth="1"/>
    <col min="1543" max="1543" width="11.54296875" customWidth="1"/>
    <col min="1545" max="1545" width="9.81640625" customWidth="1"/>
    <col min="1793" max="1793" width="3.54296875" customWidth="1"/>
    <col min="1794" max="1794" width="9.81640625" customWidth="1"/>
    <col min="1795" max="1796" width="10.81640625" customWidth="1"/>
    <col min="1797" max="1798" width="10.54296875" customWidth="1"/>
    <col min="1799" max="1799" width="11.54296875" customWidth="1"/>
    <col min="1801" max="1801" width="9.81640625" customWidth="1"/>
    <col min="2049" max="2049" width="3.54296875" customWidth="1"/>
    <col min="2050" max="2050" width="9.81640625" customWidth="1"/>
    <col min="2051" max="2052" width="10.81640625" customWidth="1"/>
    <col min="2053" max="2054" width="10.54296875" customWidth="1"/>
    <col min="2055" max="2055" width="11.54296875" customWidth="1"/>
    <col min="2057" max="2057" width="9.81640625" customWidth="1"/>
    <col min="2305" max="2305" width="3.54296875" customWidth="1"/>
    <col min="2306" max="2306" width="9.81640625" customWidth="1"/>
    <col min="2307" max="2308" width="10.81640625" customWidth="1"/>
    <col min="2309" max="2310" width="10.54296875" customWidth="1"/>
    <col min="2311" max="2311" width="11.54296875" customWidth="1"/>
    <col min="2313" max="2313" width="9.81640625" customWidth="1"/>
    <col min="2561" max="2561" width="3.54296875" customWidth="1"/>
    <col min="2562" max="2562" width="9.81640625" customWidth="1"/>
    <col min="2563" max="2564" width="10.81640625" customWidth="1"/>
    <col min="2565" max="2566" width="10.54296875" customWidth="1"/>
    <col min="2567" max="2567" width="11.54296875" customWidth="1"/>
    <col min="2569" max="2569" width="9.81640625" customWidth="1"/>
    <col min="2817" max="2817" width="3.54296875" customWidth="1"/>
    <col min="2818" max="2818" width="9.81640625" customWidth="1"/>
    <col min="2819" max="2820" width="10.81640625" customWidth="1"/>
    <col min="2821" max="2822" width="10.54296875" customWidth="1"/>
    <col min="2823" max="2823" width="11.54296875" customWidth="1"/>
    <col min="2825" max="2825" width="9.81640625" customWidth="1"/>
    <col min="3073" max="3073" width="3.54296875" customWidth="1"/>
    <col min="3074" max="3074" width="9.81640625" customWidth="1"/>
    <col min="3075" max="3076" width="10.81640625" customWidth="1"/>
    <col min="3077" max="3078" width="10.54296875" customWidth="1"/>
    <col min="3079" max="3079" width="11.54296875" customWidth="1"/>
    <col min="3081" max="3081" width="9.81640625" customWidth="1"/>
    <col min="3329" max="3329" width="3.54296875" customWidth="1"/>
    <col min="3330" max="3330" width="9.81640625" customWidth="1"/>
    <col min="3331" max="3332" width="10.81640625" customWidth="1"/>
    <col min="3333" max="3334" width="10.54296875" customWidth="1"/>
    <col min="3335" max="3335" width="11.54296875" customWidth="1"/>
    <col min="3337" max="3337" width="9.81640625" customWidth="1"/>
    <col min="3585" max="3585" width="3.54296875" customWidth="1"/>
    <col min="3586" max="3586" width="9.81640625" customWidth="1"/>
    <col min="3587" max="3588" width="10.81640625" customWidth="1"/>
    <col min="3589" max="3590" width="10.54296875" customWidth="1"/>
    <col min="3591" max="3591" width="11.54296875" customWidth="1"/>
    <col min="3593" max="3593" width="9.81640625" customWidth="1"/>
    <col min="3841" max="3841" width="3.54296875" customWidth="1"/>
    <col min="3842" max="3842" width="9.81640625" customWidth="1"/>
    <col min="3843" max="3844" width="10.81640625" customWidth="1"/>
    <col min="3845" max="3846" width="10.54296875" customWidth="1"/>
    <col min="3847" max="3847" width="11.54296875" customWidth="1"/>
    <col min="3849" max="3849" width="9.81640625" customWidth="1"/>
    <col min="4097" max="4097" width="3.54296875" customWidth="1"/>
    <col min="4098" max="4098" width="9.81640625" customWidth="1"/>
    <col min="4099" max="4100" width="10.81640625" customWidth="1"/>
    <col min="4101" max="4102" width="10.54296875" customWidth="1"/>
    <col min="4103" max="4103" width="11.54296875" customWidth="1"/>
    <col min="4105" max="4105" width="9.81640625" customWidth="1"/>
    <col min="4353" max="4353" width="3.54296875" customWidth="1"/>
    <col min="4354" max="4354" width="9.81640625" customWidth="1"/>
    <col min="4355" max="4356" width="10.81640625" customWidth="1"/>
    <col min="4357" max="4358" width="10.54296875" customWidth="1"/>
    <col min="4359" max="4359" width="11.54296875" customWidth="1"/>
    <col min="4361" max="4361" width="9.81640625" customWidth="1"/>
    <col min="4609" max="4609" width="3.54296875" customWidth="1"/>
    <col min="4610" max="4610" width="9.81640625" customWidth="1"/>
    <col min="4611" max="4612" width="10.81640625" customWidth="1"/>
    <col min="4613" max="4614" width="10.54296875" customWidth="1"/>
    <col min="4615" max="4615" width="11.54296875" customWidth="1"/>
    <col min="4617" max="4617" width="9.81640625" customWidth="1"/>
    <col min="4865" max="4865" width="3.54296875" customWidth="1"/>
    <col min="4866" max="4866" width="9.81640625" customWidth="1"/>
    <col min="4867" max="4868" width="10.81640625" customWidth="1"/>
    <col min="4869" max="4870" width="10.54296875" customWidth="1"/>
    <col min="4871" max="4871" width="11.54296875" customWidth="1"/>
    <col min="4873" max="4873" width="9.81640625" customWidth="1"/>
    <col min="5121" max="5121" width="3.54296875" customWidth="1"/>
    <col min="5122" max="5122" width="9.81640625" customWidth="1"/>
    <col min="5123" max="5124" width="10.81640625" customWidth="1"/>
    <col min="5125" max="5126" width="10.54296875" customWidth="1"/>
    <col min="5127" max="5127" width="11.54296875" customWidth="1"/>
    <col min="5129" max="5129" width="9.81640625" customWidth="1"/>
    <col min="5377" max="5377" width="3.54296875" customWidth="1"/>
    <col min="5378" max="5378" width="9.81640625" customWidth="1"/>
    <col min="5379" max="5380" width="10.81640625" customWidth="1"/>
    <col min="5381" max="5382" width="10.54296875" customWidth="1"/>
    <col min="5383" max="5383" width="11.54296875" customWidth="1"/>
    <col min="5385" max="5385" width="9.81640625" customWidth="1"/>
    <col min="5633" max="5633" width="3.54296875" customWidth="1"/>
    <col min="5634" max="5634" width="9.81640625" customWidth="1"/>
    <col min="5635" max="5636" width="10.81640625" customWidth="1"/>
    <col min="5637" max="5638" width="10.54296875" customWidth="1"/>
    <col min="5639" max="5639" width="11.54296875" customWidth="1"/>
    <col min="5641" max="5641" width="9.81640625" customWidth="1"/>
    <col min="5889" max="5889" width="3.54296875" customWidth="1"/>
    <col min="5890" max="5890" width="9.81640625" customWidth="1"/>
    <col min="5891" max="5892" width="10.81640625" customWidth="1"/>
    <col min="5893" max="5894" width="10.54296875" customWidth="1"/>
    <col min="5895" max="5895" width="11.54296875" customWidth="1"/>
    <col min="5897" max="5897" width="9.81640625" customWidth="1"/>
    <col min="6145" max="6145" width="3.54296875" customWidth="1"/>
    <col min="6146" max="6146" width="9.81640625" customWidth="1"/>
    <col min="6147" max="6148" width="10.81640625" customWidth="1"/>
    <col min="6149" max="6150" width="10.54296875" customWidth="1"/>
    <col min="6151" max="6151" width="11.54296875" customWidth="1"/>
    <col min="6153" max="6153" width="9.81640625" customWidth="1"/>
    <col min="6401" max="6401" width="3.54296875" customWidth="1"/>
    <col min="6402" max="6402" width="9.81640625" customWidth="1"/>
    <col min="6403" max="6404" width="10.81640625" customWidth="1"/>
    <col min="6405" max="6406" width="10.54296875" customWidth="1"/>
    <col min="6407" max="6407" width="11.54296875" customWidth="1"/>
    <col min="6409" max="6409" width="9.81640625" customWidth="1"/>
    <col min="6657" max="6657" width="3.54296875" customWidth="1"/>
    <col min="6658" max="6658" width="9.81640625" customWidth="1"/>
    <col min="6659" max="6660" width="10.81640625" customWidth="1"/>
    <col min="6661" max="6662" width="10.54296875" customWidth="1"/>
    <col min="6663" max="6663" width="11.54296875" customWidth="1"/>
    <col min="6665" max="6665" width="9.81640625" customWidth="1"/>
    <col min="6913" max="6913" width="3.54296875" customWidth="1"/>
    <col min="6914" max="6914" width="9.81640625" customWidth="1"/>
    <col min="6915" max="6916" width="10.81640625" customWidth="1"/>
    <col min="6917" max="6918" width="10.54296875" customWidth="1"/>
    <col min="6919" max="6919" width="11.54296875" customWidth="1"/>
    <col min="6921" max="6921" width="9.81640625" customWidth="1"/>
    <col min="7169" max="7169" width="3.54296875" customWidth="1"/>
    <col min="7170" max="7170" width="9.81640625" customWidth="1"/>
    <col min="7171" max="7172" width="10.81640625" customWidth="1"/>
    <col min="7173" max="7174" width="10.54296875" customWidth="1"/>
    <col min="7175" max="7175" width="11.54296875" customWidth="1"/>
    <col min="7177" max="7177" width="9.81640625" customWidth="1"/>
    <col min="7425" max="7425" width="3.54296875" customWidth="1"/>
    <col min="7426" max="7426" width="9.81640625" customWidth="1"/>
    <col min="7427" max="7428" width="10.81640625" customWidth="1"/>
    <col min="7429" max="7430" width="10.54296875" customWidth="1"/>
    <col min="7431" max="7431" width="11.54296875" customWidth="1"/>
    <col min="7433" max="7433" width="9.81640625" customWidth="1"/>
    <col min="7681" max="7681" width="3.54296875" customWidth="1"/>
    <col min="7682" max="7682" width="9.81640625" customWidth="1"/>
    <col min="7683" max="7684" width="10.81640625" customWidth="1"/>
    <col min="7685" max="7686" width="10.54296875" customWidth="1"/>
    <col min="7687" max="7687" width="11.54296875" customWidth="1"/>
    <col min="7689" max="7689" width="9.81640625" customWidth="1"/>
    <col min="7937" max="7937" width="3.54296875" customWidth="1"/>
    <col min="7938" max="7938" width="9.81640625" customWidth="1"/>
    <col min="7939" max="7940" width="10.81640625" customWidth="1"/>
    <col min="7941" max="7942" width="10.54296875" customWidth="1"/>
    <col min="7943" max="7943" width="11.54296875" customWidth="1"/>
    <col min="7945" max="7945" width="9.81640625" customWidth="1"/>
    <col min="8193" max="8193" width="3.54296875" customWidth="1"/>
    <col min="8194" max="8194" width="9.81640625" customWidth="1"/>
    <col min="8195" max="8196" width="10.81640625" customWidth="1"/>
    <col min="8197" max="8198" width="10.54296875" customWidth="1"/>
    <col min="8199" max="8199" width="11.54296875" customWidth="1"/>
    <col min="8201" max="8201" width="9.81640625" customWidth="1"/>
    <col min="8449" max="8449" width="3.54296875" customWidth="1"/>
    <col min="8450" max="8450" width="9.81640625" customWidth="1"/>
    <col min="8451" max="8452" width="10.81640625" customWidth="1"/>
    <col min="8453" max="8454" width="10.54296875" customWidth="1"/>
    <col min="8455" max="8455" width="11.54296875" customWidth="1"/>
    <col min="8457" max="8457" width="9.81640625" customWidth="1"/>
    <col min="8705" max="8705" width="3.54296875" customWidth="1"/>
    <col min="8706" max="8706" width="9.81640625" customWidth="1"/>
    <col min="8707" max="8708" width="10.81640625" customWidth="1"/>
    <col min="8709" max="8710" width="10.54296875" customWidth="1"/>
    <col min="8711" max="8711" width="11.54296875" customWidth="1"/>
    <col min="8713" max="8713" width="9.81640625" customWidth="1"/>
    <col min="8961" max="8961" width="3.54296875" customWidth="1"/>
    <col min="8962" max="8962" width="9.81640625" customWidth="1"/>
    <col min="8963" max="8964" width="10.81640625" customWidth="1"/>
    <col min="8965" max="8966" width="10.54296875" customWidth="1"/>
    <col min="8967" max="8967" width="11.54296875" customWidth="1"/>
    <col min="8969" max="8969" width="9.81640625" customWidth="1"/>
    <col min="9217" max="9217" width="3.54296875" customWidth="1"/>
    <col min="9218" max="9218" width="9.81640625" customWidth="1"/>
    <col min="9219" max="9220" width="10.81640625" customWidth="1"/>
    <col min="9221" max="9222" width="10.54296875" customWidth="1"/>
    <col min="9223" max="9223" width="11.54296875" customWidth="1"/>
    <col min="9225" max="9225" width="9.81640625" customWidth="1"/>
    <col min="9473" max="9473" width="3.54296875" customWidth="1"/>
    <col min="9474" max="9474" width="9.81640625" customWidth="1"/>
    <col min="9475" max="9476" width="10.81640625" customWidth="1"/>
    <col min="9477" max="9478" width="10.54296875" customWidth="1"/>
    <col min="9479" max="9479" width="11.54296875" customWidth="1"/>
    <col min="9481" max="9481" width="9.81640625" customWidth="1"/>
    <col min="9729" max="9729" width="3.54296875" customWidth="1"/>
    <col min="9730" max="9730" width="9.81640625" customWidth="1"/>
    <col min="9731" max="9732" width="10.81640625" customWidth="1"/>
    <col min="9733" max="9734" width="10.54296875" customWidth="1"/>
    <col min="9735" max="9735" width="11.54296875" customWidth="1"/>
    <col min="9737" max="9737" width="9.81640625" customWidth="1"/>
    <col min="9985" max="9985" width="3.54296875" customWidth="1"/>
    <col min="9986" max="9986" width="9.81640625" customWidth="1"/>
    <col min="9987" max="9988" width="10.81640625" customWidth="1"/>
    <col min="9989" max="9990" width="10.54296875" customWidth="1"/>
    <col min="9991" max="9991" width="11.54296875" customWidth="1"/>
    <col min="9993" max="9993" width="9.81640625" customWidth="1"/>
    <col min="10241" max="10241" width="3.54296875" customWidth="1"/>
    <col min="10242" max="10242" width="9.81640625" customWidth="1"/>
    <col min="10243" max="10244" width="10.81640625" customWidth="1"/>
    <col min="10245" max="10246" width="10.54296875" customWidth="1"/>
    <col min="10247" max="10247" width="11.54296875" customWidth="1"/>
    <col min="10249" max="10249" width="9.81640625" customWidth="1"/>
    <col min="10497" max="10497" width="3.54296875" customWidth="1"/>
    <col min="10498" max="10498" width="9.81640625" customWidth="1"/>
    <col min="10499" max="10500" width="10.81640625" customWidth="1"/>
    <col min="10501" max="10502" width="10.54296875" customWidth="1"/>
    <col min="10503" max="10503" width="11.54296875" customWidth="1"/>
    <col min="10505" max="10505" width="9.81640625" customWidth="1"/>
    <col min="10753" max="10753" width="3.54296875" customWidth="1"/>
    <col min="10754" max="10754" width="9.81640625" customWidth="1"/>
    <col min="10755" max="10756" width="10.81640625" customWidth="1"/>
    <col min="10757" max="10758" width="10.54296875" customWidth="1"/>
    <col min="10759" max="10759" width="11.54296875" customWidth="1"/>
    <col min="10761" max="10761" width="9.81640625" customWidth="1"/>
    <col min="11009" max="11009" width="3.54296875" customWidth="1"/>
    <col min="11010" max="11010" width="9.81640625" customWidth="1"/>
    <col min="11011" max="11012" width="10.81640625" customWidth="1"/>
    <col min="11013" max="11014" width="10.54296875" customWidth="1"/>
    <col min="11015" max="11015" width="11.54296875" customWidth="1"/>
    <col min="11017" max="11017" width="9.81640625" customWidth="1"/>
    <col min="11265" max="11265" width="3.54296875" customWidth="1"/>
    <col min="11266" max="11266" width="9.81640625" customWidth="1"/>
    <col min="11267" max="11268" width="10.81640625" customWidth="1"/>
    <col min="11269" max="11270" width="10.54296875" customWidth="1"/>
    <col min="11271" max="11271" width="11.54296875" customWidth="1"/>
    <col min="11273" max="11273" width="9.81640625" customWidth="1"/>
    <col min="11521" max="11521" width="3.54296875" customWidth="1"/>
    <col min="11522" max="11522" width="9.81640625" customWidth="1"/>
    <col min="11523" max="11524" width="10.81640625" customWidth="1"/>
    <col min="11525" max="11526" width="10.54296875" customWidth="1"/>
    <col min="11527" max="11527" width="11.54296875" customWidth="1"/>
    <col min="11529" max="11529" width="9.81640625" customWidth="1"/>
    <col min="11777" max="11777" width="3.54296875" customWidth="1"/>
    <col min="11778" max="11778" width="9.81640625" customWidth="1"/>
    <col min="11779" max="11780" width="10.81640625" customWidth="1"/>
    <col min="11781" max="11782" width="10.54296875" customWidth="1"/>
    <col min="11783" max="11783" width="11.54296875" customWidth="1"/>
    <col min="11785" max="11785" width="9.81640625" customWidth="1"/>
    <col min="12033" max="12033" width="3.54296875" customWidth="1"/>
    <col min="12034" max="12034" width="9.81640625" customWidth="1"/>
    <col min="12035" max="12036" width="10.81640625" customWidth="1"/>
    <col min="12037" max="12038" width="10.54296875" customWidth="1"/>
    <col min="12039" max="12039" width="11.54296875" customWidth="1"/>
    <col min="12041" max="12041" width="9.81640625" customWidth="1"/>
    <col min="12289" max="12289" width="3.54296875" customWidth="1"/>
    <col min="12290" max="12290" width="9.81640625" customWidth="1"/>
    <col min="12291" max="12292" width="10.81640625" customWidth="1"/>
    <col min="12293" max="12294" width="10.54296875" customWidth="1"/>
    <col min="12295" max="12295" width="11.54296875" customWidth="1"/>
    <col min="12297" max="12297" width="9.81640625" customWidth="1"/>
    <col min="12545" max="12545" width="3.54296875" customWidth="1"/>
    <col min="12546" max="12546" width="9.81640625" customWidth="1"/>
    <col min="12547" max="12548" width="10.81640625" customWidth="1"/>
    <col min="12549" max="12550" width="10.54296875" customWidth="1"/>
    <col min="12551" max="12551" width="11.54296875" customWidth="1"/>
    <col min="12553" max="12553" width="9.81640625" customWidth="1"/>
    <col min="12801" max="12801" width="3.54296875" customWidth="1"/>
    <col min="12802" max="12802" width="9.81640625" customWidth="1"/>
    <col min="12803" max="12804" width="10.81640625" customWidth="1"/>
    <col min="12805" max="12806" width="10.54296875" customWidth="1"/>
    <col min="12807" max="12807" width="11.54296875" customWidth="1"/>
    <col min="12809" max="12809" width="9.81640625" customWidth="1"/>
    <col min="13057" max="13057" width="3.54296875" customWidth="1"/>
    <col min="13058" max="13058" width="9.81640625" customWidth="1"/>
    <col min="13059" max="13060" width="10.81640625" customWidth="1"/>
    <col min="13061" max="13062" width="10.54296875" customWidth="1"/>
    <col min="13063" max="13063" width="11.54296875" customWidth="1"/>
    <col min="13065" max="13065" width="9.81640625" customWidth="1"/>
    <col min="13313" max="13313" width="3.54296875" customWidth="1"/>
    <col min="13314" max="13314" width="9.81640625" customWidth="1"/>
    <col min="13315" max="13316" width="10.81640625" customWidth="1"/>
    <col min="13317" max="13318" width="10.54296875" customWidth="1"/>
    <col min="13319" max="13319" width="11.54296875" customWidth="1"/>
    <col min="13321" max="13321" width="9.81640625" customWidth="1"/>
    <col min="13569" max="13569" width="3.54296875" customWidth="1"/>
    <col min="13570" max="13570" width="9.81640625" customWidth="1"/>
    <col min="13571" max="13572" width="10.81640625" customWidth="1"/>
    <col min="13573" max="13574" width="10.54296875" customWidth="1"/>
    <col min="13575" max="13575" width="11.54296875" customWidth="1"/>
    <col min="13577" max="13577" width="9.81640625" customWidth="1"/>
    <col min="13825" max="13825" width="3.54296875" customWidth="1"/>
    <col min="13826" max="13826" width="9.81640625" customWidth="1"/>
    <col min="13827" max="13828" width="10.81640625" customWidth="1"/>
    <col min="13829" max="13830" width="10.54296875" customWidth="1"/>
    <col min="13831" max="13831" width="11.54296875" customWidth="1"/>
    <col min="13833" max="13833" width="9.81640625" customWidth="1"/>
    <col min="14081" max="14081" width="3.54296875" customWidth="1"/>
    <col min="14082" max="14082" width="9.81640625" customWidth="1"/>
    <col min="14083" max="14084" width="10.81640625" customWidth="1"/>
    <col min="14085" max="14086" width="10.54296875" customWidth="1"/>
    <col min="14087" max="14087" width="11.54296875" customWidth="1"/>
    <col min="14089" max="14089" width="9.81640625" customWidth="1"/>
    <col min="14337" max="14337" width="3.54296875" customWidth="1"/>
    <col min="14338" max="14338" width="9.81640625" customWidth="1"/>
    <col min="14339" max="14340" width="10.81640625" customWidth="1"/>
    <col min="14341" max="14342" width="10.54296875" customWidth="1"/>
    <col min="14343" max="14343" width="11.54296875" customWidth="1"/>
    <col min="14345" max="14345" width="9.81640625" customWidth="1"/>
    <col min="14593" max="14593" width="3.54296875" customWidth="1"/>
    <col min="14594" max="14594" width="9.81640625" customWidth="1"/>
    <col min="14595" max="14596" width="10.81640625" customWidth="1"/>
    <col min="14597" max="14598" width="10.54296875" customWidth="1"/>
    <col min="14599" max="14599" width="11.54296875" customWidth="1"/>
    <col min="14601" max="14601" width="9.81640625" customWidth="1"/>
    <col min="14849" max="14849" width="3.54296875" customWidth="1"/>
    <col min="14850" max="14850" width="9.81640625" customWidth="1"/>
    <col min="14851" max="14852" width="10.81640625" customWidth="1"/>
    <col min="14853" max="14854" width="10.54296875" customWidth="1"/>
    <col min="14855" max="14855" width="11.54296875" customWidth="1"/>
    <col min="14857" max="14857" width="9.81640625" customWidth="1"/>
    <col min="15105" max="15105" width="3.54296875" customWidth="1"/>
    <col min="15106" max="15106" width="9.81640625" customWidth="1"/>
    <col min="15107" max="15108" width="10.81640625" customWidth="1"/>
    <col min="15109" max="15110" width="10.54296875" customWidth="1"/>
    <col min="15111" max="15111" width="11.54296875" customWidth="1"/>
    <col min="15113" max="15113" width="9.81640625" customWidth="1"/>
    <col min="15361" max="15361" width="3.54296875" customWidth="1"/>
    <col min="15362" max="15362" width="9.81640625" customWidth="1"/>
    <col min="15363" max="15364" width="10.81640625" customWidth="1"/>
    <col min="15365" max="15366" width="10.54296875" customWidth="1"/>
    <col min="15367" max="15367" width="11.54296875" customWidth="1"/>
    <col min="15369" max="15369" width="9.81640625" customWidth="1"/>
    <col min="15617" max="15617" width="3.54296875" customWidth="1"/>
    <col min="15618" max="15618" width="9.81640625" customWidth="1"/>
    <col min="15619" max="15620" width="10.81640625" customWidth="1"/>
    <col min="15621" max="15622" width="10.54296875" customWidth="1"/>
    <col min="15623" max="15623" width="11.54296875" customWidth="1"/>
    <col min="15625" max="15625" width="9.81640625" customWidth="1"/>
    <col min="15873" max="15873" width="3.54296875" customWidth="1"/>
    <col min="15874" max="15874" width="9.81640625" customWidth="1"/>
    <col min="15875" max="15876" width="10.81640625" customWidth="1"/>
    <col min="15877" max="15878" width="10.54296875" customWidth="1"/>
    <col min="15879" max="15879" width="11.54296875" customWidth="1"/>
    <col min="15881" max="15881" width="9.81640625" customWidth="1"/>
    <col min="16129" max="16129" width="3.54296875" customWidth="1"/>
    <col min="16130" max="16130" width="9.81640625" customWidth="1"/>
    <col min="16131" max="16132" width="10.81640625" customWidth="1"/>
    <col min="16133" max="16134" width="10.54296875" customWidth="1"/>
    <col min="16135" max="16135" width="11.54296875" customWidth="1"/>
    <col min="16137" max="16137" width="9.81640625" customWidth="1"/>
  </cols>
  <sheetData>
    <row r="1" spans="1:23">
      <c r="A1" s="87" t="s">
        <v>225</v>
      </c>
    </row>
    <row r="2" spans="1:23" s="88" customFormat="1" ht="130">
      <c r="B2" s="88" t="s">
        <v>226</v>
      </c>
      <c r="C2" s="88" t="s">
        <v>227</v>
      </c>
      <c r="D2" s="89" t="s">
        <v>228</v>
      </c>
      <c r="E2" s="88" t="s">
        <v>229</v>
      </c>
      <c r="F2" s="88" t="s">
        <v>230</v>
      </c>
      <c r="G2" s="88" t="s">
        <v>231</v>
      </c>
      <c r="H2" s="88" t="s">
        <v>232</v>
      </c>
      <c r="I2" s="88" t="s">
        <v>233</v>
      </c>
      <c r="J2" s="88" t="s">
        <v>234</v>
      </c>
      <c r="K2" s="89" t="s">
        <v>362</v>
      </c>
      <c r="L2" s="89"/>
      <c r="M2" s="89" t="s">
        <v>363</v>
      </c>
      <c r="N2" s="89" t="s">
        <v>364</v>
      </c>
      <c r="O2" s="89" t="s">
        <v>365</v>
      </c>
      <c r="P2" s="89" t="s">
        <v>366</v>
      </c>
      <c r="Q2" s="89" t="s">
        <v>361</v>
      </c>
      <c r="R2" s="89" t="s">
        <v>367</v>
      </c>
      <c r="S2" s="89" t="s">
        <v>18</v>
      </c>
      <c r="T2" s="89" t="s">
        <v>368</v>
      </c>
      <c r="U2" s="89" t="s">
        <v>369</v>
      </c>
      <c r="V2" s="89"/>
      <c r="W2" s="89"/>
    </row>
    <row r="3" spans="1:23">
      <c r="A3">
        <v>1</v>
      </c>
      <c r="B3" t="s">
        <v>25</v>
      </c>
      <c r="C3" s="90" t="s">
        <v>235</v>
      </c>
      <c r="D3">
        <f>SUMIF('1A Epäorgaaniset lannoitteet'!$C$7:$AG$7,$B3,'1A Epäorgaaniset lannoitteet'!$C$12:$AG$12)</f>
        <v>0</v>
      </c>
      <c r="F3">
        <f>SUMIF('1A Epäorgaaniset lannoitteet'!$C$7:$AG$7,$B3,'1A Epäorgaaniset lannoitteet'!$C$25:$AG$25)</f>
        <v>0</v>
      </c>
      <c r="H3">
        <f>SUMIF('1A Epäorgaaniset lannoitteet'!$C$7:$AG$7,$B3,'1A Epäorgaaniset lannoitteet'!$C$1:$AG$1)</f>
        <v>0</v>
      </c>
      <c r="I3" s="91" t="str">
        <f t="shared" ref="I3:I65" si="0">IF(D3&gt;0,"FI","")</f>
        <v/>
      </c>
      <c r="K3">
        <f>SUMIF('1A Epäorgaaniset lannoitteet'!$C$7:$AG$7,$B3,'1A Epäorgaaniset lannoitteet'!$C$28:$AG$28)</f>
        <v>0</v>
      </c>
      <c r="L3">
        <f>SUMIF('1A Epäorgaaniset lannoitteet'!$C$7:$AG$7,$B3,'1A Epäorgaaniset lannoitteet'!$C$29:$AG$29)</f>
        <v>0</v>
      </c>
      <c r="M3">
        <f>SUMIF('1A Epäorgaaniset lannoitteet'!$C$7:$AG$7,$B3,'1A Epäorgaaniset lannoitteet'!$C$30:$AG$30)</f>
        <v>0</v>
      </c>
      <c r="N3">
        <f>SUMIF('1A Epäorgaaniset lannoitteet'!$C$7:$AG$7,$B3,'1A Epäorgaaniset lannoitteet'!$C$31:$AG$31)</f>
        <v>0</v>
      </c>
      <c r="O3">
        <f>SUMIF('1A Epäorgaaniset lannoitteet'!$C$7:$AG$7,$B3,'1A Epäorgaaniset lannoitteet'!$C$32:$AG$32)</f>
        <v>0</v>
      </c>
      <c r="P3">
        <f>SUMIF('1A Epäorgaaniset lannoitteet'!$C$7:$AG$7,$B3,'1A Epäorgaaniset lannoitteet'!$C$33:$AG$33)</f>
        <v>0</v>
      </c>
      <c r="Q3">
        <f>SUMIF('1A Epäorgaaniset lannoitteet'!$C$7:$AG$7,$B3,'1A Epäorgaaniset lannoitteet'!$C$34:$AG$34)</f>
        <v>0</v>
      </c>
      <c r="R3">
        <f>SUMIF('1A Epäorgaaniset lannoitteet'!$C$7:$AG$7,$B3,'1A Epäorgaaniset lannoitteet'!$C$35:$AG$35)</f>
        <v>0</v>
      </c>
      <c r="S3">
        <f>SUMIF('1A Epäorgaaniset lannoitteet'!$C$7:$AG$7,$B3,'1A Epäorgaaniset lannoitteet'!$C$36:$AG$36)</f>
        <v>0</v>
      </c>
      <c r="T3">
        <f>SUMIF('1A Epäorgaaniset lannoitteet'!$C$7:$AG$7,$B3,'1A Epäorgaaniset lannoitteet'!$C$37:$AG$37)</f>
        <v>0</v>
      </c>
      <c r="U3">
        <f>SUMIF('1A Epäorgaaniset lannoitteet'!$C$7:$AG$7,$B3,'1A Epäorgaaniset lannoitteet'!$C$38:$AG$38)</f>
        <v>0</v>
      </c>
    </row>
    <row r="4" spans="1:23">
      <c r="A4">
        <v>1</v>
      </c>
      <c r="B4" t="s">
        <v>27</v>
      </c>
      <c r="C4" s="90" t="s">
        <v>236</v>
      </c>
      <c r="D4">
        <f>SUMIF('1A Epäorgaaniset lannoitteet'!$C$7:$AG$7,$B4,'1A Epäorgaaniset lannoitteet'!$C$12:$AG$12)</f>
        <v>0</v>
      </c>
      <c r="F4">
        <f>SUMIF('1A Epäorgaaniset lannoitteet'!$C$7:$AG$7,$B4,'1A Epäorgaaniset lannoitteet'!$C$25:$AG$25)</f>
        <v>0</v>
      </c>
      <c r="H4">
        <f>SUMIF('1A Epäorgaaniset lannoitteet'!$C$7:$AG$7,$B4,'1A Epäorgaaniset lannoitteet'!$C$1:$AG$1)</f>
        <v>0</v>
      </c>
      <c r="I4" s="91" t="str">
        <f t="shared" si="0"/>
        <v/>
      </c>
      <c r="K4">
        <f>SUMIF('1A Epäorgaaniset lannoitteet'!$C$7:$AG$7,$B4,'1A Epäorgaaniset lannoitteet'!$C$28:$AG$28)</f>
        <v>0</v>
      </c>
      <c r="L4">
        <f>SUMIF('1A Epäorgaaniset lannoitteet'!$C$7:$AG$7,$B4,'1A Epäorgaaniset lannoitteet'!$C$29:$AG$29)</f>
        <v>0</v>
      </c>
      <c r="M4">
        <f>SUMIF('1A Epäorgaaniset lannoitteet'!$C$7:$AG$7,$B4,'1A Epäorgaaniset lannoitteet'!$C$30:$AG$30)</f>
        <v>0</v>
      </c>
      <c r="N4">
        <f>SUMIF('1A Epäorgaaniset lannoitteet'!$C$7:$AG$7,$B4,'1A Epäorgaaniset lannoitteet'!$C$31:$AG$31)</f>
        <v>0</v>
      </c>
      <c r="O4">
        <f>SUMIF('1A Epäorgaaniset lannoitteet'!$C$7:$AG$7,$B4,'1A Epäorgaaniset lannoitteet'!$C$32:$AG$32)</f>
        <v>0</v>
      </c>
      <c r="P4">
        <f>SUMIF('1A Epäorgaaniset lannoitteet'!$C$7:$AG$7,$B4,'1A Epäorgaaniset lannoitteet'!$C$33:$AG$33)</f>
        <v>0</v>
      </c>
      <c r="Q4">
        <f>SUMIF('1A Epäorgaaniset lannoitteet'!$C$7:$AG$7,$B4,'1A Epäorgaaniset lannoitteet'!$C$34:$AG$34)</f>
        <v>0</v>
      </c>
      <c r="R4">
        <f>SUMIF('1A Epäorgaaniset lannoitteet'!$C$7:$AG$7,$B4,'1A Epäorgaaniset lannoitteet'!$C$35:$AG$35)</f>
        <v>0</v>
      </c>
      <c r="S4">
        <f>SUMIF('1A Epäorgaaniset lannoitteet'!$C$7:$AG$7,$B4,'1A Epäorgaaniset lannoitteet'!$C$36:$AG$36)</f>
        <v>0</v>
      </c>
      <c r="T4">
        <f>SUMIF('1A Epäorgaaniset lannoitteet'!$C$7:$AG$7,$B4,'1A Epäorgaaniset lannoitteet'!$C$37:$AG$37)</f>
        <v>0</v>
      </c>
      <c r="U4">
        <f>SUMIF('1A Epäorgaaniset lannoitteet'!$C$7:$AG$7,$B4,'1A Epäorgaaniset lannoitteet'!$C$38:$AG$38)</f>
        <v>0</v>
      </c>
    </row>
    <row r="5" spans="1:23">
      <c r="A5">
        <v>1</v>
      </c>
      <c r="B5" t="s">
        <v>29</v>
      </c>
      <c r="C5" s="90" t="s">
        <v>237</v>
      </c>
      <c r="D5">
        <f>SUMIF('1A Epäorgaaniset lannoitteet'!$C$7:$AG$7,$B5,'1A Epäorgaaniset lannoitteet'!$C$12:$AG$12)</f>
        <v>0</v>
      </c>
      <c r="F5">
        <f>SUMIF('1A Epäorgaaniset lannoitteet'!$C$7:$AG$7,$B5,'1A Epäorgaaniset lannoitteet'!$C$25:$AG$25)</f>
        <v>0</v>
      </c>
      <c r="H5">
        <f>SUMIF('1A Epäorgaaniset lannoitteet'!$C$7:$AG$7,$B5,'1A Epäorgaaniset lannoitteet'!$C$1:$AG$1)</f>
        <v>0</v>
      </c>
      <c r="I5" s="91" t="str">
        <f t="shared" si="0"/>
        <v/>
      </c>
      <c r="K5">
        <f>SUMIF('1A Epäorgaaniset lannoitteet'!$C$7:$AG$7,$B5,'1A Epäorgaaniset lannoitteet'!$C$28:$AG$28)</f>
        <v>0</v>
      </c>
      <c r="L5">
        <f>SUMIF('1A Epäorgaaniset lannoitteet'!$C$7:$AG$7,$B5,'1A Epäorgaaniset lannoitteet'!$C$29:$AG$29)</f>
        <v>0</v>
      </c>
      <c r="M5">
        <f>SUMIF('1A Epäorgaaniset lannoitteet'!$C$7:$AG$7,$B5,'1A Epäorgaaniset lannoitteet'!$C$30:$AG$30)</f>
        <v>0</v>
      </c>
      <c r="N5">
        <f>SUMIF('1A Epäorgaaniset lannoitteet'!$C$7:$AG$7,$B5,'1A Epäorgaaniset lannoitteet'!$C$31:$AG$31)</f>
        <v>0</v>
      </c>
      <c r="O5">
        <f>SUMIF('1A Epäorgaaniset lannoitteet'!$C$7:$AG$7,$B5,'1A Epäorgaaniset lannoitteet'!$C$32:$AG$32)</f>
        <v>0</v>
      </c>
      <c r="P5">
        <f>SUMIF('1A Epäorgaaniset lannoitteet'!$C$7:$AG$7,$B5,'1A Epäorgaaniset lannoitteet'!$C$33:$AG$33)</f>
        <v>0</v>
      </c>
      <c r="Q5">
        <f>SUMIF('1A Epäorgaaniset lannoitteet'!$C$7:$AG$7,$B5,'1A Epäorgaaniset lannoitteet'!$C$34:$AG$34)</f>
        <v>0</v>
      </c>
      <c r="R5">
        <f>SUMIF('1A Epäorgaaniset lannoitteet'!$C$7:$AG$7,$B5,'1A Epäorgaaniset lannoitteet'!$C$35:$AG$35)</f>
        <v>0</v>
      </c>
      <c r="S5">
        <f>SUMIF('1A Epäorgaaniset lannoitteet'!$C$7:$AG$7,$B5,'1A Epäorgaaniset lannoitteet'!$C$36:$AG$36)</f>
        <v>0</v>
      </c>
      <c r="T5">
        <f>SUMIF('1A Epäorgaaniset lannoitteet'!$C$7:$AG$7,$B5,'1A Epäorgaaniset lannoitteet'!$C$37:$AG$37)</f>
        <v>0</v>
      </c>
      <c r="U5">
        <f>SUMIF('1A Epäorgaaniset lannoitteet'!$C$7:$AG$7,$B5,'1A Epäorgaaniset lannoitteet'!$C$38:$AG$38)</f>
        <v>0</v>
      </c>
    </row>
    <row r="6" spans="1:23">
      <c r="A6">
        <v>1</v>
      </c>
      <c r="B6" t="s">
        <v>32</v>
      </c>
      <c r="C6" s="90" t="s">
        <v>238</v>
      </c>
      <c r="D6">
        <f>SUMIF('1A Epäorgaaniset lannoitteet'!$C$7:$AG$7,$B6,'1A Epäorgaaniset lannoitteet'!$C$12:$AG$12)</f>
        <v>0</v>
      </c>
      <c r="F6">
        <f>SUMIF('1A Epäorgaaniset lannoitteet'!$C$7:$AG$7,$B6,'1A Epäorgaaniset lannoitteet'!$C$25:$AG$25)</f>
        <v>0</v>
      </c>
      <c r="H6">
        <f>SUMIF('1A Epäorgaaniset lannoitteet'!$C$7:$AG$7,$B6,'1A Epäorgaaniset lannoitteet'!$C$1:$AG$1)</f>
        <v>0</v>
      </c>
      <c r="I6" s="91" t="str">
        <f t="shared" si="0"/>
        <v/>
      </c>
      <c r="K6">
        <f>SUMIF('1A Epäorgaaniset lannoitteet'!$C$7:$AG$7,$B6,'1A Epäorgaaniset lannoitteet'!$C$28:$AG$28)</f>
        <v>0</v>
      </c>
      <c r="L6">
        <f>SUMIF('1A Epäorgaaniset lannoitteet'!$C$7:$AG$7,$B6,'1A Epäorgaaniset lannoitteet'!$C$29:$AG$29)</f>
        <v>0</v>
      </c>
      <c r="M6">
        <f>SUMIF('1A Epäorgaaniset lannoitteet'!$C$7:$AG$7,$B6,'1A Epäorgaaniset lannoitteet'!$C$30:$AG$30)</f>
        <v>0</v>
      </c>
      <c r="N6">
        <f>SUMIF('1A Epäorgaaniset lannoitteet'!$C$7:$AG$7,$B6,'1A Epäorgaaniset lannoitteet'!$C$31:$AG$31)</f>
        <v>0</v>
      </c>
      <c r="O6">
        <f>SUMIF('1A Epäorgaaniset lannoitteet'!$C$7:$AG$7,$B6,'1A Epäorgaaniset lannoitteet'!$C$32:$AG$32)</f>
        <v>0</v>
      </c>
      <c r="P6">
        <f>SUMIF('1A Epäorgaaniset lannoitteet'!$C$7:$AG$7,$B6,'1A Epäorgaaniset lannoitteet'!$C$33:$AG$33)</f>
        <v>0</v>
      </c>
      <c r="Q6">
        <f>SUMIF('1A Epäorgaaniset lannoitteet'!$C$7:$AG$7,$B6,'1A Epäorgaaniset lannoitteet'!$C$34:$AG$34)</f>
        <v>0</v>
      </c>
      <c r="R6">
        <f>SUMIF('1A Epäorgaaniset lannoitteet'!$C$7:$AG$7,$B6,'1A Epäorgaaniset lannoitteet'!$C$35:$AG$35)</f>
        <v>0</v>
      </c>
      <c r="S6">
        <f>SUMIF('1A Epäorgaaniset lannoitteet'!$C$7:$AG$7,$B6,'1A Epäorgaaniset lannoitteet'!$C$36:$AG$36)</f>
        <v>0</v>
      </c>
      <c r="T6">
        <f>SUMIF('1A Epäorgaaniset lannoitteet'!$C$7:$AG$7,$B6,'1A Epäorgaaniset lannoitteet'!$C$37:$AG$37)</f>
        <v>0</v>
      </c>
      <c r="U6">
        <f>SUMIF('1A Epäorgaaniset lannoitteet'!$C$7:$AG$7,$B6,'1A Epäorgaaniset lannoitteet'!$C$38:$AG$38)</f>
        <v>0</v>
      </c>
    </row>
    <row r="7" spans="1:23">
      <c r="A7">
        <v>1</v>
      </c>
      <c r="B7" t="s">
        <v>34</v>
      </c>
      <c r="C7" s="90" t="s">
        <v>239</v>
      </c>
      <c r="D7">
        <f>SUMIF('1A Epäorgaaniset lannoitteet'!$C$7:$AG$7,$B7,'1A Epäorgaaniset lannoitteet'!$C$12:$AG$12)</f>
        <v>0</v>
      </c>
      <c r="F7">
        <f>SUMIF('1A Epäorgaaniset lannoitteet'!$C$7:$AG$7,$B7,'1A Epäorgaaniset lannoitteet'!$C$25:$AG$25)</f>
        <v>0</v>
      </c>
      <c r="H7">
        <f>SUMIF('1A Epäorgaaniset lannoitteet'!$C$7:$AG$7,$B7,'1A Epäorgaaniset lannoitteet'!$C$1:$AG$1)</f>
        <v>0</v>
      </c>
      <c r="I7" s="91" t="str">
        <f t="shared" si="0"/>
        <v/>
      </c>
      <c r="K7">
        <f>SUMIF('1A Epäorgaaniset lannoitteet'!$C$7:$AG$7,$B7,'1A Epäorgaaniset lannoitteet'!$C$28:$AG$28)</f>
        <v>0</v>
      </c>
      <c r="L7">
        <f>SUMIF('1A Epäorgaaniset lannoitteet'!$C$7:$AG$7,$B7,'1A Epäorgaaniset lannoitteet'!$C$29:$AG$29)</f>
        <v>0</v>
      </c>
      <c r="M7">
        <f>SUMIF('1A Epäorgaaniset lannoitteet'!$C$7:$AG$7,$B7,'1A Epäorgaaniset lannoitteet'!$C$30:$AG$30)</f>
        <v>0</v>
      </c>
      <c r="N7">
        <f>SUMIF('1A Epäorgaaniset lannoitteet'!$C$7:$AG$7,$B7,'1A Epäorgaaniset lannoitteet'!$C$31:$AG$31)</f>
        <v>0</v>
      </c>
      <c r="O7">
        <f>SUMIF('1A Epäorgaaniset lannoitteet'!$C$7:$AG$7,$B7,'1A Epäorgaaniset lannoitteet'!$C$32:$AG$32)</f>
        <v>0</v>
      </c>
      <c r="P7">
        <f>SUMIF('1A Epäorgaaniset lannoitteet'!$C$7:$AG$7,$B7,'1A Epäorgaaniset lannoitteet'!$C$33:$AG$33)</f>
        <v>0</v>
      </c>
      <c r="Q7">
        <f>SUMIF('1A Epäorgaaniset lannoitteet'!$C$7:$AG$7,$B7,'1A Epäorgaaniset lannoitteet'!$C$34:$AG$34)</f>
        <v>0</v>
      </c>
      <c r="R7">
        <f>SUMIF('1A Epäorgaaniset lannoitteet'!$C$7:$AG$7,$B7,'1A Epäorgaaniset lannoitteet'!$C$35:$AG$35)</f>
        <v>0</v>
      </c>
      <c r="S7">
        <f>SUMIF('1A Epäorgaaniset lannoitteet'!$C$7:$AG$7,$B7,'1A Epäorgaaniset lannoitteet'!$C$36:$AG$36)</f>
        <v>0</v>
      </c>
      <c r="T7">
        <f>SUMIF('1A Epäorgaaniset lannoitteet'!$C$7:$AG$7,$B7,'1A Epäorgaaniset lannoitteet'!$C$37:$AG$37)</f>
        <v>0</v>
      </c>
      <c r="U7">
        <f>SUMIF('1A Epäorgaaniset lannoitteet'!$C$7:$AG$7,$B7,'1A Epäorgaaniset lannoitteet'!$C$38:$AG$38)</f>
        <v>0</v>
      </c>
    </row>
    <row r="8" spans="1:23">
      <c r="A8">
        <v>1</v>
      </c>
      <c r="B8" t="s">
        <v>36</v>
      </c>
      <c r="C8" s="90" t="s">
        <v>240</v>
      </c>
      <c r="D8">
        <f>SUMIF('1A Epäorgaaniset lannoitteet'!$C$7:$AG$7,$B8,'1A Epäorgaaniset lannoitteet'!$C$12:$AG$12)</f>
        <v>0</v>
      </c>
      <c r="F8">
        <f>SUMIF('1A Epäorgaaniset lannoitteet'!$C$7:$AG$7,$B8,'1A Epäorgaaniset lannoitteet'!$C$25:$AG$25)</f>
        <v>0</v>
      </c>
      <c r="H8">
        <f>SUMIF('1A Epäorgaaniset lannoitteet'!$C$7:$AG$7,$B8,'1A Epäorgaaniset lannoitteet'!$C$1:$AG$1)</f>
        <v>0</v>
      </c>
      <c r="I8" s="91" t="str">
        <f t="shared" si="0"/>
        <v/>
      </c>
      <c r="K8">
        <f>SUMIF('1A Epäorgaaniset lannoitteet'!$C$7:$AG$7,$B8,'1A Epäorgaaniset lannoitteet'!$C$28:$AG$28)</f>
        <v>0</v>
      </c>
      <c r="L8">
        <f>SUMIF('1A Epäorgaaniset lannoitteet'!$C$7:$AG$7,$B8,'1A Epäorgaaniset lannoitteet'!$C$29:$AG$29)</f>
        <v>0</v>
      </c>
      <c r="M8">
        <f>SUMIF('1A Epäorgaaniset lannoitteet'!$C$7:$AG$7,$B8,'1A Epäorgaaniset lannoitteet'!$C$30:$AG$30)</f>
        <v>0</v>
      </c>
      <c r="N8">
        <f>SUMIF('1A Epäorgaaniset lannoitteet'!$C$7:$AG$7,$B8,'1A Epäorgaaniset lannoitteet'!$C$31:$AG$31)</f>
        <v>0</v>
      </c>
      <c r="O8">
        <f>SUMIF('1A Epäorgaaniset lannoitteet'!$C$7:$AG$7,$B8,'1A Epäorgaaniset lannoitteet'!$C$32:$AG$32)</f>
        <v>0</v>
      </c>
      <c r="P8">
        <f>SUMIF('1A Epäorgaaniset lannoitteet'!$C$7:$AG$7,$B8,'1A Epäorgaaniset lannoitteet'!$C$33:$AG$33)</f>
        <v>0</v>
      </c>
      <c r="Q8">
        <f>SUMIF('1A Epäorgaaniset lannoitteet'!$C$7:$AG$7,$B8,'1A Epäorgaaniset lannoitteet'!$C$34:$AG$34)</f>
        <v>0</v>
      </c>
      <c r="R8">
        <f>SUMIF('1A Epäorgaaniset lannoitteet'!$C$7:$AG$7,$B8,'1A Epäorgaaniset lannoitteet'!$C$35:$AG$35)</f>
        <v>0</v>
      </c>
      <c r="S8">
        <f>SUMIF('1A Epäorgaaniset lannoitteet'!$C$7:$AG$7,$B8,'1A Epäorgaaniset lannoitteet'!$C$36:$AG$36)</f>
        <v>0</v>
      </c>
      <c r="T8">
        <f>SUMIF('1A Epäorgaaniset lannoitteet'!$C$7:$AG$7,$B8,'1A Epäorgaaniset lannoitteet'!$C$37:$AG$37)</f>
        <v>0</v>
      </c>
      <c r="U8">
        <f>SUMIF('1A Epäorgaaniset lannoitteet'!$C$7:$AG$7,$B8,'1A Epäorgaaniset lannoitteet'!$C$38:$AG$38)</f>
        <v>0</v>
      </c>
    </row>
    <row r="9" spans="1:23">
      <c r="A9">
        <v>1</v>
      </c>
      <c r="B9" t="s">
        <v>38</v>
      </c>
      <c r="C9" s="90" t="s">
        <v>241</v>
      </c>
      <c r="D9">
        <f>SUMIF('1A Epäorgaaniset lannoitteet'!$C$7:$AG$7,$B9,'1A Epäorgaaniset lannoitteet'!$C$12:$AG$12)</f>
        <v>0</v>
      </c>
      <c r="F9">
        <f>SUMIF('1A Epäorgaaniset lannoitteet'!$C$7:$AG$7,$B9,'1A Epäorgaaniset lannoitteet'!$C$25:$AG$25)</f>
        <v>0</v>
      </c>
      <c r="H9">
        <f>SUMIF('1A Epäorgaaniset lannoitteet'!$C$7:$AG$7,$B9,'1A Epäorgaaniset lannoitteet'!$C$1:$AG$1)</f>
        <v>0</v>
      </c>
      <c r="I9" s="91" t="str">
        <f t="shared" si="0"/>
        <v/>
      </c>
      <c r="K9">
        <f>SUMIF('1A Epäorgaaniset lannoitteet'!$C$7:$AG$7,$B9,'1A Epäorgaaniset lannoitteet'!$C$28:$AG$28)</f>
        <v>0</v>
      </c>
      <c r="L9">
        <f>SUMIF('1A Epäorgaaniset lannoitteet'!$C$7:$AG$7,$B9,'1A Epäorgaaniset lannoitteet'!$C$29:$AG$29)</f>
        <v>0</v>
      </c>
      <c r="M9">
        <f>SUMIF('1A Epäorgaaniset lannoitteet'!$C$7:$AG$7,$B9,'1A Epäorgaaniset lannoitteet'!$C$30:$AG$30)</f>
        <v>0</v>
      </c>
      <c r="N9">
        <f>SUMIF('1A Epäorgaaniset lannoitteet'!$C$7:$AG$7,$B9,'1A Epäorgaaniset lannoitteet'!$C$31:$AG$31)</f>
        <v>0</v>
      </c>
      <c r="O9">
        <f>SUMIF('1A Epäorgaaniset lannoitteet'!$C$7:$AG$7,$B9,'1A Epäorgaaniset lannoitteet'!$C$32:$AG$32)</f>
        <v>0</v>
      </c>
      <c r="P9">
        <f>SUMIF('1A Epäorgaaniset lannoitteet'!$C$7:$AG$7,$B9,'1A Epäorgaaniset lannoitteet'!$C$33:$AG$33)</f>
        <v>0</v>
      </c>
      <c r="Q9">
        <f>SUMIF('1A Epäorgaaniset lannoitteet'!$C$7:$AG$7,$B9,'1A Epäorgaaniset lannoitteet'!$C$34:$AG$34)</f>
        <v>0</v>
      </c>
      <c r="R9">
        <f>SUMIF('1A Epäorgaaniset lannoitteet'!$C$7:$AG$7,$B9,'1A Epäorgaaniset lannoitteet'!$C$35:$AG$35)</f>
        <v>0</v>
      </c>
      <c r="S9">
        <f>SUMIF('1A Epäorgaaniset lannoitteet'!$C$7:$AG$7,$B9,'1A Epäorgaaniset lannoitteet'!$C$36:$AG$36)</f>
        <v>0</v>
      </c>
      <c r="T9">
        <f>SUMIF('1A Epäorgaaniset lannoitteet'!$C$7:$AG$7,$B9,'1A Epäorgaaniset lannoitteet'!$C$37:$AG$37)</f>
        <v>0</v>
      </c>
      <c r="U9">
        <f>SUMIF('1A Epäorgaaniset lannoitteet'!$C$7:$AG$7,$B9,'1A Epäorgaaniset lannoitteet'!$C$38:$AG$38)</f>
        <v>0</v>
      </c>
    </row>
    <row r="10" spans="1:23">
      <c r="A10">
        <v>1</v>
      </c>
      <c r="B10" t="s">
        <v>40</v>
      </c>
      <c r="C10" s="90" t="s">
        <v>242</v>
      </c>
      <c r="D10">
        <f>SUMIF('1A Epäorgaaniset lannoitteet'!$C$7:$AG$7,$B10,'1A Epäorgaaniset lannoitteet'!$C$12:$AG$12)</f>
        <v>0</v>
      </c>
      <c r="F10">
        <f>SUMIF('1A Epäorgaaniset lannoitteet'!$C$7:$AG$7,$B10,'1A Epäorgaaniset lannoitteet'!$C$25:$AG$25)</f>
        <v>0</v>
      </c>
      <c r="H10">
        <f>SUMIF('1A Epäorgaaniset lannoitteet'!$C$7:$AG$7,$B10,'1A Epäorgaaniset lannoitteet'!$C$1:$AG$1)</f>
        <v>0</v>
      </c>
      <c r="I10" s="91" t="str">
        <f t="shared" si="0"/>
        <v/>
      </c>
      <c r="K10">
        <f>SUMIF('1A Epäorgaaniset lannoitteet'!$C$7:$AG$7,$B10,'1A Epäorgaaniset lannoitteet'!$C$28:$AG$28)</f>
        <v>0</v>
      </c>
      <c r="L10">
        <f>SUMIF('1A Epäorgaaniset lannoitteet'!$C$7:$AG$7,$B10,'1A Epäorgaaniset lannoitteet'!$C$29:$AG$29)</f>
        <v>0</v>
      </c>
      <c r="M10">
        <f>SUMIF('1A Epäorgaaniset lannoitteet'!$C$7:$AG$7,$B10,'1A Epäorgaaniset lannoitteet'!$C$30:$AG$30)</f>
        <v>0</v>
      </c>
      <c r="N10">
        <f>SUMIF('1A Epäorgaaniset lannoitteet'!$C$7:$AG$7,$B10,'1A Epäorgaaniset lannoitteet'!$C$31:$AG$31)</f>
        <v>0</v>
      </c>
      <c r="O10">
        <f>SUMIF('1A Epäorgaaniset lannoitteet'!$C$7:$AG$7,$B10,'1A Epäorgaaniset lannoitteet'!$C$32:$AG$32)</f>
        <v>0</v>
      </c>
      <c r="P10">
        <f>SUMIF('1A Epäorgaaniset lannoitteet'!$C$7:$AG$7,$B10,'1A Epäorgaaniset lannoitteet'!$C$33:$AG$33)</f>
        <v>0</v>
      </c>
      <c r="Q10">
        <f>SUMIF('1A Epäorgaaniset lannoitteet'!$C$7:$AG$7,$B10,'1A Epäorgaaniset lannoitteet'!$C$34:$AG$34)</f>
        <v>0</v>
      </c>
      <c r="R10">
        <f>SUMIF('1A Epäorgaaniset lannoitteet'!$C$7:$AG$7,$B10,'1A Epäorgaaniset lannoitteet'!$C$35:$AG$35)</f>
        <v>0</v>
      </c>
      <c r="S10">
        <f>SUMIF('1A Epäorgaaniset lannoitteet'!$C$7:$AG$7,$B10,'1A Epäorgaaniset lannoitteet'!$C$36:$AG$36)</f>
        <v>0</v>
      </c>
      <c r="T10">
        <f>SUMIF('1A Epäorgaaniset lannoitteet'!$C$7:$AG$7,$B10,'1A Epäorgaaniset lannoitteet'!$C$37:$AG$37)</f>
        <v>0</v>
      </c>
      <c r="U10">
        <f>SUMIF('1A Epäorgaaniset lannoitteet'!$C$7:$AG$7,$B10,'1A Epäorgaaniset lannoitteet'!$C$38:$AG$38)</f>
        <v>0</v>
      </c>
    </row>
    <row r="11" spans="1:23">
      <c r="A11">
        <v>1</v>
      </c>
      <c r="B11" t="s">
        <v>42</v>
      </c>
      <c r="C11" s="90" t="s">
        <v>243</v>
      </c>
      <c r="D11">
        <f>SUMIF('1A Epäorgaaniset lannoitteet'!$C$7:$AG$7,$B11,'1A Epäorgaaniset lannoitteet'!$C$12:$AG$12)</f>
        <v>0</v>
      </c>
      <c r="F11">
        <f>SUMIF('1A Epäorgaaniset lannoitteet'!$C$7:$AG$7,$B11,'1A Epäorgaaniset lannoitteet'!$C$25:$AG$25)</f>
        <v>0</v>
      </c>
      <c r="H11">
        <f>SUMIF('1A Epäorgaaniset lannoitteet'!$C$7:$AG$7,$B11,'1A Epäorgaaniset lannoitteet'!$C$1:$AG$1)</f>
        <v>0</v>
      </c>
      <c r="I11" s="91" t="str">
        <f t="shared" si="0"/>
        <v/>
      </c>
      <c r="K11">
        <f>SUMIF('1A Epäorgaaniset lannoitteet'!$C$7:$AG$7,$B11,'1A Epäorgaaniset lannoitteet'!$C$28:$AG$28)</f>
        <v>0</v>
      </c>
      <c r="L11">
        <f>SUMIF('1A Epäorgaaniset lannoitteet'!$C$7:$AG$7,$B11,'1A Epäorgaaniset lannoitteet'!$C$29:$AG$29)</f>
        <v>0</v>
      </c>
      <c r="M11">
        <f>SUMIF('1A Epäorgaaniset lannoitteet'!$C$7:$AG$7,$B11,'1A Epäorgaaniset lannoitteet'!$C$30:$AG$30)</f>
        <v>0</v>
      </c>
      <c r="N11">
        <f>SUMIF('1A Epäorgaaniset lannoitteet'!$C$7:$AG$7,$B11,'1A Epäorgaaniset lannoitteet'!$C$31:$AG$31)</f>
        <v>0</v>
      </c>
      <c r="O11">
        <f>SUMIF('1A Epäorgaaniset lannoitteet'!$C$7:$AG$7,$B11,'1A Epäorgaaniset lannoitteet'!$C$32:$AG$32)</f>
        <v>0</v>
      </c>
      <c r="P11">
        <f>SUMIF('1A Epäorgaaniset lannoitteet'!$C$7:$AG$7,$B11,'1A Epäorgaaniset lannoitteet'!$C$33:$AG$33)</f>
        <v>0</v>
      </c>
      <c r="Q11">
        <f>SUMIF('1A Epäorgaaniset lannoitteet'!$C$7:$AG$7,$B11,'1A Epäorgaaniset lannoitteet'!$C$34:$AG$34)</f>
        <v>0</v>
      </c>
      <c r="R11">
        <f>SUMIF('1A Epäorgaaniset lannoitteet'!$C$7:$AG$7,$B11,'1A Epäorgaaniset lannoitteet'!$C$35:$AG$35)</f>
        <v>0</v>
      </c>
      <c r="S11">
        <f>SUMIF('1A Epäorgaaniset lannoitteet'!$C$7:$AG$7,$B11,'1A Epäorgaaniset lannoitteet'!$C$36:$AG$36)</f>
        <v>0</v>
      </c>
      <c r="T11">
        <f>SUMIF('1A Epäorgaaniset lannoitteet'!$C$7:$AG$7,$B11,'1A Epäorgaaniset lannoitteet'!$C$37:$AG$37)</f>
        <v>0</v>
      </c>
      <c r="U11">
        <f>SUMIF('1A Epäorgaaniset lannoitteet'!$C$7:$AG$7,$B11,'1A Epäorgaaniset lannoitteet'!$C$38:$AG$38)</f>
        <v>0</v>
      </c>
    </row>
    <row r="12" spans="1:23">
      <c r="A12">
        <v>1</v>
      </c>
      <c r="B12" t="s">
        <v>45</v>
      </c>
      <c r="C12" s="90" t="s">
        <v>244</v>
      </c>
      <c r="D12">
        <f>SUMIF('1A Epäorgaaniset lannoitteet'!$C$7:$AG$7,$B12,'1A Epäorgaaniset lannoitteet'!$C$12:$AG$12)</f>
        <v>0</v>
      </c>
      <c r="F12">
        <f>SUMIF('1A Epäorgaaniset lannoitteet'!$C$7:$AG$7,$B12,'1A Epäorgaaniset lannoitteet'!$C$25:$AG$25)</f>
        <v>0</v>
      </c>
      <c r="H12">
        <f>SUMIF('1A Epäorgaaniset lannoitteet'!$C$7:$AG$7,$B12,'1A Epäorgaaniset lannoitteet'!$C$1:$AG$1)</f>
        <v>0</v>
      </c>
      <c r="I12" s="91" t="str">
        <f t="shared" si="0"/>
        <v/>
      </c>
      <c r="K12">
        <f>SUMIF('1A Epäorgaaniset lannoitteet'!$C$7:$AG$7,$B12,'1A Epäorgaaniset lannoitteet'!$C$28:$AG$28)</f>
        <v>0</v>
      </c>
      <c r="L12">
        <f>SUMIF('1A Epäorgaaniset lannoitteet'!$C$7:$AG$7,$B12,'1A Epäorgaaniset lannoitteet'!$C$29:$AG$29)</f>
        <v>0</v>
      </c>
      <c r="M12">
        <f>SUMIF('1A Epäorgaaniset lannoitteet'!$C$7:$AG$7,$B12,'1A Epäorgaaniset lannoitteet'!$C$30:$AG$30)</f>
        <v>0</v>
      </c>
      <c r="N12">
        <f>SUMIF('1A Epäorgaaniset lannoitteet'!$C$7:$AG$7,$B12,'1A Epäorgaaniset lannoitteet'!$C$31:$AG$31)</f>
        <v>0</v>
      </c>
      <c r="O12">
        <f>SUMIF('1A Epäorgaaniset lannoitteet'!$C$7:$AG$7,$B12,'1A Epäorgaaniset lannoitteet'!$C$32:$AG$32)</f>
        <v>0</v>
      </c>
      <c r="P12">
        <f>SUMIF('1A Epäorgaaniset lannoitteet'!$C$7:$AG$7,$B12,'1A Epäorgaaniset lannoitteet'!$C$33:$AG$33)</f>
        <v>0</v>
      </c>
      <c r="Q12">
        <f>SUMIF('1A Epäorgaaniset lannoitteet'!$C$7:$AG$7,$B12,'1A Epäorgaaniset lannoitteet'!$C$34:$AG$34)</f>
        <v>0</v>
      </c>
      <c r="R12">
        <f>SUMIF('1A Epäorgaaniset lannoitteet'!$C$7:$AG$7,$B12,'1A Epäorgaaniset lannoitteet'!$C$35:$AG$35)</f>
        <v>0</v>
      </c>
      <c r="S12">
        <f>SUMIF('1A Epäorgaaniset lannoitteet'!$C$7:$AG$7,$B12,'1A Epäorgaaniset lannoitteet'!$C$36:$AG$36)</f>
        <v>0</v>
      </c>
      <c r="T12">
        <f>SUMIF('1A Epäorgaaniset lannoitteet'!$C$7:$AG$7,$B12,'1A Epäorgaaniset lannoitteet'!$C$37:$AG$37)</f>
        <v>0</v>
      </c>
      <c r="U12">
        <f>SUMIF('1A Epäorgaaniset lannoitteet'!$C$7:$AG$7,$B12,'1A Epäorgaaniset lannoitteet'!$C$38:$AG$38)</f>
        <v>0</v>
      </c>
    </row>
    <row r="13" spans="1:23">
      <c r="A13">
        <v>1</v>
      </c>
      <c r="B13" t="s">
        <v>47</v>
      </c>
      <c r="C13" s="90" t="s">
        <v>245</v>
      </c>
      <c r="D13">
        <f>SUMIF('1A Epäorgaaniset lannoitteet'!$C$7:$AG$7,$B13,'1A Epäorgaaniset lannoitteet'!$C$12:$AG$12)</f>
        <v>0</v>
      </c>
      <c r="F13">
        <f>SUMIF('1A Epäorgaaniset lannoitteet'!$C$7:$AG$7,$B13,'1A Epäorgaaniset lannoitteet'!$C$25:$AG$25)</f>
        <v>0</v>
      </c>
      <c r="H13">
        <f>SUMIF('1A Epäorgaaniset lannoitteet'!$C$7:$AG$7,$B13,'1A Epäorgaaniset lannoitteet'!$C$1:$AG$1)</f>
        <v>0</v>
      </c>
      <c r="I13" s="91" t="str">
        <f t="shared" si="0"/>
        <v/>
      </c>
      <c r="K13">
        <f>SUMIF('1A Epäorgaaniset lannoitteet'!$C$7:$AG$7,$B13,'1A Epäorgaaniset lannoitteet'!$C$28:$AG$28)</f>
        <v>0</v>
      </c>
      <c r="L13">
        <f>SUMIF('1A Epäorgaaniset lannoitteet'!$C$7:$AG$7,$B13,'1A Epäorgaaniset lannoitteet'!$C$29:$AG$29)</f>
        <v>0</v>
      </c>
      <c r="M13">
        <f>SUMIF('1A Epäorgaaniset lannoitteet'!$C$7:$AG$7,$B13,'1A Epäorgaaniset lannoitteet'!$C$30:$AG$30)</f>
        <v>0</v>
      </c>
      <c r="N13">
        <f>SUMIF('1A Epäorgaaniset lannoitteet'!$C$7:$AG$7,$B13,'1A Epäorgaaniset lannoitteet'!$C$31:$AG$31)</f>
        <v>0</v>
      </c>
      <c r="O13">
        <f>SUMIF('1A Epäorgaaniset lannoitteet'!$C$7:$AG$7,$B13,'1A Epäorgaaniset lannoitteet'!$C$32:$AG$32)</f>
        <v>0</v>
      </c>
      <c r="P13">
        <f>SUMIF('1A Epäorgaaniset lannoitteet'!$C$7:$AG$7,$B13,'1A Epäorgaaniset lannoitteet'!$C$33:$AG$33)</f>
        <v>0</v>
      </c>
      <c r="Q13">
        <f>SUMIF('1A Epäorgaaniset lannoitteet'!$C$7:$AG$7,$B13,'1A Epäorgaaniset lannoitteet'!$C$34:$AG$34)</f>
        <v>0</v>
      </c>
      <c r="R13">
        <f>SUMIF('1A Epäorgaaniset lannoitteet'!$C$7:$AG$7,$B13,'1A Epäorgaaniset lannoitteet'!$C$35:$AG$35)</f>
        <v>0</v>
      </c>
      <c r="S13">
        <f>SUMIF('1A Epäorgaaniset lannoitteet'!$C$7:$AG$7,$B13,'1A Epäorgaaniset lannoitteet'!$C$36:$AG$36)</f>
        <v>0</v>
      </c>
      <c r="T13">
        <f>SUMIF('1A Epäorgaaniset lannoitteet'!$C$7:$AG$7,$B13,'1A Epäorgaaniset lannoitteet'!$C$37:$AG$37)</f>
        <v>0</v>
      </c>
      <c r="U13">
        <f>SUMIF('1A Epäorgaaniset lannoitteet'!$C$7:$AG$7,$B13,'1A Epäorgaaniset lannoitteet'!$C$38:$AG$38)</f>
        <v>0</v>
      </c>
    </row>
    <row r="14" spans="1:23">
      <c r="A14">
        <v>1</v>
      </c>
      <c r="B14" t="s">
        <v>50</v>
      </c>
      <c r="C14" s="90" t="s">
        <v>246</v>
      </c>
      <c r="D14">
        <f>SUMIF('1A Epäorgaaniset lannoitteet'!$C$7:$AG$7,$B14,'1A Epäorgaaniset lannoitteet'!$C$12:$AG$12)</f>
        <v>0</v>
      </c>
      <c r="F14">
        <f>SUMIF('1A Epäorgaaniset lannoitteet'!$C$7:$AG$7,$B14,'1A Epäorgaaniset lannoitteet'!$C$25:$AG$25)</f>
        <v>0</v>
      </c>
      <c r="H14">
        <f>SUMIF('1A Epäorgaaniset lannoitteet'!$C$7:$AG$7,$B14,'1A Epäorgaaniset lannoitteet'!$C$1:$AG$1)</f>
        <v>0</v>
      </c>
      <c r="I14" s="91" t="str">
        <f t="shared" si="0"/>
        <v/>
      </c>
      <c r="K14">
        <f>SUMIF('1A Epäorgaaniset lannoitteet'!$C$7:$AG$7,$B14,'1A Epäorgaaniset lannoitteet'!$C$28:$AG$28)</f>
        <v>0</v>
      </c>
      <c r="L14">
        <f>SUMIF('1A Epäorgaaniset lannoitteet'!$C$7:$AG$7,$B14,'1A Epäorgaaniset lannoitteet'!$C$29:$AG$29)</f>
        <v>0</v>
      </c>
      <c r="M14">
        <f>SUMIF('1A Epäorgaaniset lannoitteet'!$C$7:$AG$7,$B14,'1A Epäorgaaniset lannoitteet'!$C$30:$AG$30)</f>
        <v>0</v>
      </c>
      <c r="N14">
        <f>SUMIF('1A Epäorgaaniset lannoitteet'!$C$7:$AG$7,$B14,'1A Epäorgaaniset lannoitteet'!$C$31:$AG$31)</f>
        <v>0</v>
      </c>
      <c r="O14">
        <f>SUMIF('1A Epäorgaaniset lannoitteet'!$C$7:$AG$7,$B14,'1A Epäorgaaniset lannoitteet'!$C$32:$AG$32)</f>
        <v>0</v>
      </c>
      <c r="P14">
        <f>SUMIF('1A Epäorgaaniset lannoitteet'!$C$7:$AG$7,$B14,'1A Epäorgaaniset lannoitteet'!$C$33:$AG$33)</f>
        <v>0</v>
      </c>
      <c r="Q14">
        <f>SUMIF('1A Epäorgaaniset lannoitteet'!$C$7:$AG$7,$B14,'1A Epäorgaaniset lannoitteet'!$C$34:$AG$34)</f>
        <v>0</v>
      </c>
      <c r="R14">
        <f>SUMIF('1A Epäorgaaniset lannoitteet'!$C$7:$AG$7,$B14,'1A Epäorgaaniset lannoitteet'!$C$35:$AG$35)</f>
        <v>0</v>
      </c>
      <c r="S14">
        <f>SUMIF('1A Epäorgaaniset lannoitteet'!$C$7:$AG$7,$B14,'1A Epäorgaaniset lannoitteet'!$C$36:$AG$36)</f>
        <v>0</v>
      </c>
      <c r="T14">
        <f>SUMIF('1A Epäorgaaniset lannoitteet'!$C$7:$AG$7,$B14,'1A Epäorgaaniset lannoitteet'!$C$37:$AG$37)</f>
        <v>0</v>
      </c>
      <c r="U14">
        <f>SUMIF('1A Epäorgaaniset lannoitteet'!$C$7:$AG$7,$B14,'1A Epäorgaaniset lannoitteet'!$C$38:$AG$38)</f>
        <v>0</v>
      </c>
    </row>
    <row r="15" spans="1:23">
      <c r="A15">
        <v>1</v>
      </c>
      <c r="B15" t="s">
        <v>52</v>
      </c>
      <c r="C15" s="90" t="s">
        <v>247</v>
      </c>
      <c r="D15">
        <f>SUMIF('1A Epäorgaaniset lannoitteet'!$C$7:$AG$7,$B15,'1A Epäorgaaniset lannoitteet'!$C$12:$AG$12)</f>
        <v>0</v>
      </c>
      <c r="F15">
        <f>SUMIF('1A Epäorgaaniset lannoitteet'!$C$7:$AG$7,$B15,'1A Epäorgaaniset lannoitteet'!$C$25:$AG$25)</f>
        <v>0</v>
      </c>
      <c r="H15">
        <f>SUMIF('1A Epäorgaaniset lannoitteet'!$C$7:$AG$7,$B15,'1A Epäorgaaniset lannoitteet'!$C$1:$AG$1)</f>
        <v>0</v>
      </c>
      <c r="I15" s="91" t="str">
        <f t="shared" si="0"/>
        <v/>
      </c>
      <c r="K15">
        <f>SUMIF('1A Epäorgaaniset lannoitteet'!$C$7:$AG$7,$B15,'1A Epäorgaaniset lannoitteet'!$C$28:$AG$28)</f>
        <v>0</v>
      </c>
      <c r="L15">
        <f>SUMIF('1A Epäorgaaniset lannoitteet'!$C$7:$AG$7,$B15,'1A Epäorgaaniset lannoitteet'!$C$29:$AG$29)</f>
        <v>0</v>
      </c>
      <c r="M15">
        <f>SUMIF('1A Epäorgaaniset lannoitteet'!$C$7:$AG$7,$B15,'1A Epäorgaaniset lannoitteet'!$C$30:$AG$30)</f>
        <v>0</v>
      </c>
      <c r="N15">
        <f>SUMIF('1A Epäorgaaniset lannoitteet'!$C$7:$AG$7,$B15,'1A Epäorgaaniset lannoitteet'!$C$31:$AG$31)</f>
        <v>0</v>
      </c>
      <c r="O15">
        <f>SUMIF('1A Epäorgaaniset lannoitteet'!$C$7:$AG$7,$B15,'1A Epäorgaaniset lannoitteet'!$C$32:$AG$32)</f>
        <v>0</v>
      </c>
      <c r="P15">
        <f>SUMIF('1A Epäorgaaniset lannoitteet'!$C$7:$AG$7,$B15,'1A Epäorgaaniset lannoitteet'!$C$33:$AG$33)</f>
        <v>0</v>
      </c>
      <c r="Q15">
        <f>SUMIF('1A Epäorgaaniset lannoitteet'!$C$7:$AG$7,$B15,'1A Epäorgaaniset lannoitteet'!$C$34:$AG$34)</f>
        <v>0</v>
      </c>
      <c r="R15">
        <f>SUMIF('1A Epäorgaaniset lannoitteet'!$C$7:$AG$7,$B15,'1A Epäorgaaniset lannoitteet'!$C$35:$AG$35)</f>
        <v>0</v>
      </c>
      <c r="S15">
        <f>SUMIF('1A Epäorgaaniset lannoitteet'!$C$7:$AG$7,$B15,'1A Epäorgaaniset lannoitteet'!$C$36:$AG$36)</f>
        <v>0</v>
      </c>
      <c r="T15">
        <f>SUMIF('1A Epäorgaaniset lannoitteet'!$C$7:$AG$7,$B15,'1A Epäorgaaniset lannoitteet'!$C$37:$AG$37)</f>
        <v>0</v>
      </c>
      <c r="U15">
        <f>SUMIF('1A Epäorgaaniset lannoitteet'!$C$7:$AG$7,$B15,'1A Epäorgaaniset lannoitteet'!$C$38:$AG$38)</f>
        <v>0</v>
      </c>
    </row>
    <row r="16" spans="1:23">
      <c r="A16">
        <v>1</v>
      </c>
      <c r="B16" t="s">
        <v>55</v>
      </c>
      <c r="C16" s="90" t="s">
        <v>248</v>
      </c>
      <c r="D16">
        <f>SUMIF('1A Epäorgaaniset lannoitteet'!$C$7:$AG$7,$B16,'1A Epäorgaaniset lannoitteet'!$C$12:$AG$12)</f>
        <v>0</v>
      </c>
      <c r="F16">
        <f>SUMIF('1A Epäorgaaniset lannoitteet'!$C$7:$AG$7,$B16,'1A Epäorgaaniset lannoitteet'!$C$25:$AG$25)</f>
        <v>0</v>
      </c>
      <c r="H16">
        <f>SUMIF('1A Epäorgaaniset lannoitteet'!$C$7:$AG$7,$B16,'1A Epäorgaaniset lannoitteet'!$C$1:$AG$1)</f>
        <v>0</v>
      </c>
      <c r="I16" s="91" t="str">
        <f t="shared" si="0"/>
        <v/>
      </c>
      <c r="K16">
        <f>SUMIF('1A Epäorgaaniset lannoitteet'!$C$7:$AG$7,$B16,'1A Epäorgaaniset lannoitteet'!$C$28:$AG$28)</f>
        <v>0</v>
      </c>
      <c r="L16">
        <f>SUMIF('1A Epäorgaaniset lannoitteet'!$C$7:$AG$7,$B16,'1A Epäorgaaniset lannoitteet'!$C$29:$AG$29)</f>
        <v>0</v>
      </c>
      <c r="M16">
        <f>SUMIF('1A Epäorgaaniset lannoitteet'!$C$7:$AG$7,$B16,'1A Epäorgaaniset lannoitteet'!$C$30:$AG$30)</f>
        <v>0</v>
      </c>
      <c r="N16">
        <f>SUMIF('1A Epäorgaaniset lannoitteet'!$C$7:$AG$7,$B16,'1A Epäorgaaniset lannoitteet'!$C$31:$AG$31)</f>
        <v>0</v>
      </c>
      <c r="O16">
        <f>SUMIF('1A Epäorgaaniset lannoitteet'!$C$7:$AG$7,$B16,'1A Epäorgaaniset lannoitteet'!$C$32:$AG$32)</f>
        <v>0</v>
      </c>
      <c r="P16">
        <f>SUMIF('1A Epäorgaaniset lannoitteet'!$C$7:$AG$7,$B16,'1A Epäorgaaniset lannoitteet'!$C$33:$AG$33)</f>
        <v>0</v>
      </c>
      <c r="Q16">
        <f>SUMIF('1A Epäorgaaniset lannoitteet'!$C$7:$AG$7,$B16,'1A Epäorgaaniset lannoitteet'!$C$34:$AG$34)</f>
        <v>0</v>
      </c>
      <c r="R16">
        <f>SUMIF('1A Epäorgaaniset lannoitteet'!$C$7:$AG$7,$B16,'1A Epäorgaaniset lannoitteet'!$C$35:$AG$35)</f>
        <v>0</v>
      </c>
      <c r="S16">
        <f>SUMIF('1A Epäorgaaniset lannoitteet'!$C$7:$AG$7,$B16,'1A Epäorgaaniset lannoitteet'!$C$36:$AG$36)</f>
        <v>0</v>
      </c>
      <c r="T16">
        <f>SUMIF('1A Epäorgaaniset lannoitteet'!$C$7:$AG$7,$B16,'1A Epäorgaaniset lannoitteet'!$C$37:$AG$37)</f>
        <v>0</v>
      </c>
      <c r="U16">
        <f>SUMIF('1A Epäorgaaniset lannoitteet'!$C$7:$AG$7,$B16,'1A Epäorgaaniset lannoitteet'!$C$38:$AG$38)</f>
        <v>0</v>
      </c>
    </row>
    <row r="17" spans="1:21">
      <c r="A17">
        <v>1</v>
      </c>
      <c r="B17" t="s">
        <v>57</v>
      </c>
      <c r="C17" s="90" t="s">
        <v>249</v>
      </c>
      <c r="D17">
        <f>SUMIF('1A Epäorgaaniset lannoitteet'!$C$7:$AG$7,$B17,'1A Epäorgaaniset lannoitteet'!$C$12:$AG$12)</f>
        <v>0</v>
      </c>
      <c r="F17">
        <f>SUMIF('1A Epäorgaaniset lannoitteet'!$C$7:$AG$7,$B17,'1A Epäorgaaniset lannoitteet'!$C$25:$AG$25)</f>
        <v>0</v>
      </c>
      <c r="H17">
        <f>SUMIF('1A Epäorgaaniset lannoitteet'!$C$7:$AG$7,$B17,'1A Epäorgaaniset lannoitteet'!$C$1:$AG$1)</f>
        <v>0</v>
      </c>
      <c r="I17" s="91" t="str">
        <f t="shared" si="0"/>
        <v/>
      </c>
      <c r="K17">
        <f>SUMIF('1A Epäorgaaniset lannoitteet'!$C$7:$AG$7,$B17,'1A Epäorgaaniset lannoitteet'!$C$28:$AG$28)</f>
        <v>0</v>
      </c>
      <c r="L17">
        <f>SUMIF('1A Epäorgaaniset lannoitteet'!$C$7:$AG$7,$B17,'1A Epäorgaaniset lannoitteet'!$C$29:$AG$29)</f>
        <v>0</v>
      </c>
      <c r="M17">
        <f>SUMIF('1A Epäorgaaniset lannoitteet'!$C$7:$AG$7,$B17,'1A Epäorgaaniset lannoitteet'!$C$30:$AG$30)</f>
        <v>0</v>
      </c>
      <c r="N17">
        <f>SUMIF('1A Epäorgaaniset lannoitteet'!$C$7:$AG$7,$B17,'1A Epäorgaaniset lannoitteet'!$C$31:$AG$31)</f>
        <v>0</v>
      </c>
      <c r="O17">
        <f>SUMIF('1A Epäorgaaniset lannoitteet'!$C$7:$AG$7,$B17,'1A Epäorgaaniset lannoitteet'!$C$32:$AG$32)</f>
        <v>0</v>
      </c>
      <c r="P17">
        <f>SUMIF('1A Epäorgaaniset lannoitteet'!$C$7:$AG$7,$B17,'1A Epäorgaaniset lannoitteet'!$C$33:$AG$33)</f>
        <v>0</v>
      </c>
      <c r="Q17">
        <f>SUMIF('1A Epäorgaaniset lannoitteet'!$C$7:$AG$7,$B17,'1A Epäorgaaniset lannoitteet'!$C$34:$AG$34)</f>
        <v>0</v>
      </c>
      <c r="R17">
        <f>SUMIF('1A Epäorgaaniset lannoitteet'!$C$7:$AG$7,$B17,'1A Epäorgaaniset lannoitteet'!$C$35:$AG$35)</f>
        <v>0</v>
      </c>
      <c r="S17">
        <f>SUMIF('1A Epäorgaaniset lannoitteet'!$C$7:$AG$7,$B17,'1A Epäorgaaniset lannoitteet'!$C$36:$AG$36)</f>
        <v>0</v>
      </c>
      <c r="T17">
        <f>SUMIF('1A Epäorgaaniset lannoitteet'!$C$7:$AG$7,$B17,'1A Epäorgaaniset lannoitteet'!$C$37:$AG$37)</f>
        <v>0</v>
      </c>
      <c r="U17">
        <f>SUMIF('1A Epäorgaaniset lannoitteet'!$C$7:$AG$7,$B17,'1A Epäorgaaniset lannoitteet'!$C$38:$AG$38)</f>
        <v>0</v>
      </c>
    </row>
    <row r="18" spans="1:21">
      <c r="A18" s="133">
        <v>1</v>
      </c>
      <c r="B18" s="133" t="s">
        <v>370</v>
      </c>
      <c r="C18" s="134" t="s">
        <v>371</v>
      </c>
      <c r="D18" s="133">
        <f>SUMIF('1A Epäorgaaniset lannoitteet'!$C$7:$AG$7,$B18,'1A Epäorgaaniset lannoitteet'!$C$12:$AG$12)</f>
        <v>0</v>
      </c>
      <c r="E18" s="133"/>
      <c r="F18" s="133">
        <f>SUMIF('1A Epäorgaaniset lannoitteet'!$C$7:$AG$7,$B18,'1A Epäorgaaniset lannoitteet'!$C$25:$AG$25)</f>
        <v>0</v>
      </c>
      <c r="G18" s="133"/>
      <c r="H18" s="133">
        <f>SUMIF('1A Epäorgaaniset lannoitteet'!$C$7:$AG$7,$B18,'1A Epäorgaaniset lannoitteet'!$C$1:$AG$1)</f>
        <v>0</v>
      </c>
      <c r="I18" s="135" t="str">
        <f t="shared" ref="I18" si="1">IF(D18&gt;0,"FI","")</f>
        <v/>
      </c>
      <c r="J18" s="133"/>
      <c r="K18" s="133">
        <f>SUMIF('1A Epäorgaaniset lannoitteet'!$C$7:$AG$7,$B18,'1A Epäorgaaniset lannoitteet'!$C$28:$AG$28)</f>
        <v>0</v>
      </c>
      <c r="L18" s="133">
        <f>SUMIF('1A Epäorgaaniset lannoitteet'!$C$7:$AG$7,$B18,'1A Epäorgaaniset lannoitteet'!$C$29:$AG$29)</f>
        <v>0</v>
      </c>
      <c r="M18" s="133">
        <f>SUMIF('1A Epäorgaaniset lannoitteet'!$C$7:$AG$7,$B18,'1A Epäorgaaniset lannoitteet'!$C$30:$AG$30)</f>
        <v>0</v>
      </c>
      <c r="N18" s="133">
        <f>SUMIF('1A Epäorgaaniset lannoitteet'!$C$7:$AG$7,$B18,'1A Epäorgaaniset lannoitteet'!$C$31:$AG$31)</f>
        <v>0</v>
      </c>
      <c r="O18" s="133">
        <f>SUMIF('1A Epäorgaaniset lannoitteet'!$C$7:$AG$7,$B18,'1A Epäorgaaniset lannoitteet'!$C$32:$AG$32)</f>
        <v>0</v>
      </c>
      <c r="P18" s="133">
        <f>SUMIF('1A Epäorgaaniset lannoitteet'!$C$7:$AG$7,$B18,'1A Epäorgaaniset lannoitteet'!$C$33:$AG$33)</f>
        <v>0</v>
      </c>
      <c r="Q18" s="133">
        <f>SUMIF('1A Epäorgaaniset lannoitteet'!$C$7:$AG$7,$B18,'1A Epäorgaaniset lannoitteet'!$C$34:$AG$34)</f>
        <v>0</v>
      </c>
      <c r="R18" s="133">
        <f>SUMIF('1A Epäorgaaniset lannoitteet'!$C$7:$AG$7,$B18,'1A Epäorgaaniset lannoitteet'!$C$35:$AG$35)</f>
        <v>0</v>
      </c>
      <c r="S18" s="133">
        <f>SUMIF('1A Epäorgaaniset lannoitteet'!$C$7:$AG$7,$B18,'1A Epäorgaaniset lannoitteet'!$C$36:$AG$36)</f>
        <v>0</v>
      </c>
      <c r="T18" s="133">
        <f>SUMIF('1A Epäorgaaniset lannoitteet'!$C$7:$AG$7,$B18,'1A Epäorgaaniset lannoitteet'!$C$37:$AG$37)</f>
        <v>0</v>
      </c>
      <c r="U18" s="133">
        <f>SUMIF('1A Epäorgaaniset lannoitteet'!$C$7:$AG$7,$B18,'1A Epäorgaaniset lannoitteet'!$C$38:$AG$38)</f>
        <v>0</v>
      </c>
    </row>
    <row r="19" spans="1:21">
      <c r="A19">
        <v>1</v>
      </c>
      <c r="B19" t="s">
        <v>62</v>
      </c>
      <c r="C19" t="s">
        <v>250</v>
      </c>
      <c r="D19">
        <f>SUMIF('1A Epäorgaaniset lannoitteet'!$C$7:$AG$7,$B19,'1A Epäorgaaniset lannoitteet'!$C$12:$AG$12)</f>
        <v>0</v>
      </c>
      <c r="F19">
        <f>SUMIF('1A Epäorgaaniset lannoitteet'!$C$7:$AG$7,$B19,'1A Epäorgaaniset lannoitteet'!$C$25:$AG$25)</f>
        <v>0</v>
      </c>
      <c r="H19">
        <f>SUMIF('1A Epäorgaaniset lannoitteet'!$C$7:$AG$7,$B19,'1A Epäorgaaniset lannoitteet'!$C$1:$AG$1)</f>
        <v>0</v>
      </c>
      <c r="I19" s="91" t="str">
        <f t="shared" si="0"/>
        <v/>
      </c>
      <c r="K19">
        <f>SUMIF('1A Epäorgaaniset lannoitteet'!$C$7:$AG$7,$B19,'1A Epäorgaaniset lannoitteet'!$C$28:$AG$28)</f>
        <v>0</v>
      </c>
      <c r="L19">
        <f>SUMIF('1A Epäorgaaniset lannoitteet'!$C$7:$AG$7,$B19,'1A Epäorgaaniset lannoitteet'!$C$29:$AG$29)</f>
        <v>0</v>
      </c>
      <c r="M19">
        <f>SUMIF('1A Epäorgaaniset lannoitteet'!$C$7:$AG$7,$B19,'1A Epäorgaaniset lannoitteet'!$C$30:$AG$30)</f>
        <v>0</v>
      </c>
      <c r="N19">
        <f>SUMIF('1A Epäorgaaniset lannoitteet'!$C$7:$AG$7,$B19,'1A Epäorgaaniset lannoitteet'!$C$31:$AG$31)</f>
        <v>0</v>
      </c>
      <c r="O19">
        <f>SUMIF('1A Epäorgaaniset lannoitteet'!$C$7:$AG$7,$B19,'1A Epäorgaaniset lannoitteet'!$C$32:$AG$32)</f>
        <v>0</v>
      </c>
      <c r="P19">
        <f>SUMIF('1A Epäorgaaniset lannoitteet'!$C$7:$AG$7,$B19,'1A Epäorgaaniset lannoitteet'!$C$33:$AG$33)</f>
        <v>0</v>
      </c>
      <c r="Q19">
        <f>SUMIF('1A Epäorgaaniset lannoitteet'!$C$7:$AG$7,$B19,'1A Epäorgaaniset lannoitteet'!$C$34:$AG$34)</f>
        <v>0</v>
      </c>
      <c r="R19">
        <f>SUMIF('1A Epäorgaaniset lannoitteet'!$C$7:$AG$7,$B19,'1A Epäorgaaniset lannoitteet'!$C$35:$AG$35)</f>
        <v>0</v>
      </c>
      <c r="S19">
        <f>SUMIF('1A Epäorgaaniset lannoitteet'!$C$7:$AG$7,$B19,'1A Epäorgaaniset lannoitteet'!$C$36:$AG$36)</f>
        <v>0</v>
      </c>
      <c r="T19">
        <f>SUMIF('1A Epäorgaaniset lannoitteet'!$C$7:$AG$7,$B19,'1A Epäorgaaniset lannoitteet'!$C$37:$AG$37)</f>
        <v>0</v>
      </c>
      <c r="U19">
        <f>SUMIF('1A Epäorgaaniset lannoitteet'!$C$7:$AG$7,$B19,'1A Epäorgaaniset lannoitteet'!$C$38:$AG$38)</f>
        <v>0</v>
      </c>
    </row>
    <row r="20" spans="1:21">
      <c r="A20">
        <v>1</v>
      </c>
      <c r="B20" t="s">
        <v>64</v>
      </c>
      <c r="C20" t="s">
        <v>251</v>
      </c>
      <c r="D20">
        <f>SUMIF('1A Epäorgaaniset lannoitteet'!$C$7:$AG$7,$B20,'1A Epäorgaaniset lannoitteet'!$C$12:$AG$12)</f>
        <v>0</v>
      </c>
      <c r="F20">
        <f>SUMIF('1A Epäorgaaniset lannoitteet'!$C$7:$AG$7,$B20,'1A Epäorgaaniset lannoitteet'!$C$25:$AG$25)</f>
        <v>0</v>
      </c>
      <c r="H20">
        <f>SUMIF('1A Epäorgaaniset lannoitteet'!$C$7:$AG$7,$B20,'1A Epäorgaaniset lannoitteet'!$C$1:$AG$1)</f>
        <v>0</v>
      </c>
      <c r="I20" s="91" t="str">
        <f t="shared" si="0"/>
        <v/>
      </c>
      <c r="K20">
        <f>SUMIF('1A Epäorgaaniset lannoitteet'!$C$7:$AG$7,$B20,'1A Epäorgaaniset lannoitteet'!$C$28:$AG$28)</f>
        <v>0</v>
      </c>
      <c r="L20">
        <f>SUMIF('1A Epäorgaaniset lannoitteet'!$C$7:$AG$7,$B20,'1A Epäorgaaniset lannoitteet'!$C$29:$AG$29)</f>
        <v>0</v>
      </c>
      <c r="M20">
        <f>SUMIF('1A Epäorgaaniset lannoitteet'!$C$7:$AG$7,$B20,'1A Epäorgaaniset lannoitteet'!$C$30:$AG$30)</f>
        <v>0</v>
      </c>
      <c r="N20">
        <f>SUMIF('1A Epäorgaaniset lannoitteet'!$C$7:$AG$7,$B20,'1A Epäorgaaniset lannoitteet'!$C$31:$AG$31)</f>
        <v>0</v>
      </c>
      <c r="O20">
        <f>SUMIF('1A Epäorgaaniset lannoitteet'!$C$7:$AG$7,$B20,'1A Epäorgaaniset lannoitteet'!$C$32:$AG$32)</f>
        <v>0</v>
      </c>
      <c r="P20">
        <f>SUMIF('1A Epäorgaaniset lannoitteet'!$C$7:$AG$7,$B20,'1A Epäorgaaniset lannoitteet'!$C$33:$AG$33)</f>
        <v>0</v>
      </c>
      <c r="Q20">
        <f>SUMIF('1A Epäorgaaniset lannoitteet'!$C$7:$AG$7,$B20,'1A Epäorgaaniset lannoitteet'!$C$34:$AG$34)</f>
        <v>0</v>
      </c>
      <c r="R20">
        <f>SUMIF('1A Epäorgaaniset lannoitteet'!$C$7:$AG$7,$B20,'1A Epäorgaaniset lannoitteet'!$C$35:$AG$35)</f>
        <v>0</v>
      </c>
      <c r="S20">
        <f>SUMIF('1A Epäorgaaniset lannoitteet'!$C$7:$AG$7,$B20,'1A Epäorgaaniset lannoitteet'!$C$36:$AG$36)</f>
        <v>0</v>
      </c>
      <c r="T20">
        <f>SUMIF('1A Epäorgaaniset lannoitteet'!$C$7:$AG$7,$B20,'1A Epäorgaaniset lannoitteet'!$C$37:$AG$37)</f>
        <v>0</v>
      </c>
      <c r="U20">
        <f>SUMIF('1A Epäorgaaniset lannoitteet'!$C$7:$AG$7,$B20,'1A Epäorgaaniset lannoitteet'!$C$38:$AG$38)</f>
        <v>0</v>
      </c>
    </row>
    <row r="21" spans="1:21">
      <c r="A21">
        <v>1</v>
      </c>
      <c r="B21" t="s">
        <v>66</v>
      </c>
      <c r="C21" t="s">
        <v>252</v>
      </c>
      <c r="D21">
        <f>SUMIF('1A Epäorgaaniset lannoitteet'!$C$7:$AG$7,$B21,'1A Epäorgaaniset lannoitteet'!$C$12:$AG$12)</f>
        <v>0</v>
      </c>
      <c r="F21">
        <f>SUMIF('1A Epäorgaaniset lannoitteet'!$C$7:$AG$7,$B21,'1A Epäorgaaniset lannoitteet'!$C$25:$AG$25)</f>
        <v>0</v>
      </c>
      <c r="H21">
        <f>SUMIF('1A Epäorgaaniset lannoitteet'!$C$7:$AG$7,$B21,'1A Epäorgaaniset lannoitteet'!$C$1:$AG$1)</f>
        <v>0</v>
      </c>
      <c r="I21" s="91" t="str">
        <f t="shared" si="0"/>
        <v/>
      </c>
      <c r="K21">
        <f>SUMIF('1A Epäorgaaniset lannoitteet'!$C$7:$AG$7,$B21,'1A Epäorgaaniset lannoitteet'!$C$28:$AG$28)</f>
        <v>0</v>
      </c>
      <c r="L21">
        <f>SUMIF('1A Epäorgaaniset lannoitteet'!$C$7:$AG$7,$B21,'1A Epäorgaaniset lannoitteet'!$C$29:$AG$29)</f>
        <v>0</v>
      </c>
      <c r="M21">
        <f>SUMIF('1A Epäorgaaniset lannoitteet'!$C$7:$AG$7,$B21,'1A Epäorgaaniset lannoitteet'!$C$30:$AG$30)</f>
        <v>0</v>
      </c>
      <c r="N21">
        <f>SUMIF('1A Epäorgaaniset lannoitteet'!$C$7:$AG$7,$B21,'1A Epäorgaaniset lannoitteet'!$C$31:$AG$31)</f>
        <v>0</v>
      </c>
      <c r="O21">
        <f>SUMIF('1A Epäorgaaniset lannoitteet'!$C$7:$AG$7,$B21,'1A Epäorgaaniset lannoitteet'!$C$32:$AG$32)</f>
        <v>0</v>
      </c>
      <c r="P21">
        <f>SUMIF('1A Epäorgaaniset lannoitteet'!$C$7:$AG$7,$B21,'1A Epäorgaaniset lannoitteet'!$C$33:$AG$33)</f>
        <v>0</v>
      </c>
      <c r="Q21">
        <f>SUMIF('1A Epäorgaaniset lannoitteet'!$C$7:$AG$7,$B21,'1A Epäorgaaniset lannoitteet'!$C$34:$AG$34)</f>
        <v>0</v>
      </c>
      <c r="R21">
        <f>SUMIF('1A Epäorgaaniset lannoitteet'!$C$7:$AG$7,$B21,'1A Epäorgaaniset lannoitteet'!$C$35:$AG$35)</f>
        <v>0</v>
      </c>
      <c r="S21">
        <f>SUMIF('1A Epäorgaaniset lannoitteet'!$C$7:$AG$7,$B21,'1A Epäorgaaniset lannoitteet'!$C$36:$AG$36)</f>
        <v>0</v>
      </c>
      <c r="T21">
        <f>SUMIF('1A Epäorgaaniset lannoitteet'!$C$7:$AG$7,$B21,'1A Epäorgaaniset lannoitteet'!$C$37:$AG$37)</f>
        <v>0</v>
      </c>
      <c r="U21">
        <f>SUMIF('1A Epäorgaaniset lannoitteet'!$C$7:$AG$7,$B21,'1A Epäorgaaniset lannoitteet'!$C$38:$AG$38)</f>
        <v>0</v>
      </c>
    </row>
    <row r="22" spans="1:21">
      <c r="A22">
        <v>1</v>
      </c>
      <c r="B22" t="s">
        <v>68</v>
      </c>
      <c r="C22" t="s">
        <v>253</v>
      </c>
      <c r="D22">
        <f>SUMIF('1A Epäorgaaniset lannoitteet'!$C$7:$AG$7,$B22,'1A Epäorgaaniset lannoitteet'!$C$12:$AG$12)</f>
        <v>0</v>
      </c>
      <c r="F22">
        <f>SUMIF('1A Epäorgaaniset lannoitteet'!$C$7:$AG$7,$B22,'1A Epäorgaaniset lannoitteet'!$C$25:$AG$25)</f>
        <v>0</v>
      </c>
      <c r="H22">
        <f>SUMIF('1A Epäorgaaniset lannoitteet'!$C$7:$AG$7,$B22,'1A Epäorgaaniset lannoitteet'!$C$1:$AG$1)</f>
        <v>0</v>
      </c>
      <c r="I22" s="91" t="str">
        <f t="shared" si="0"/>
        <v/>
      </c>
      <c r="K22">
        <f>SUMIF('1A Epäorgaaniset lannoitteet'!$C$7:$AG$7,$B22,'1A Epäorgaaniset lannoitteet'!$C$28:$AG$28)</f>
        <v>0</v>
      </c>
      <c r="L22">
        <f>SUMIF('1A Epäorgaaniset lannoitteet'!$C$7:$AG$7,$B22,'1A Epäorgaaniset lannoitteet'!$C$29:$AG$29)</f>
        <v>0</v>
      </c>
      <c r="M22">
        <f>SUMIF('1A Epäorgaaniset lannoitteet'!$C$7:$AG$7,$B22,'1A Epäorgaaniset lannoitteet'!$C$30:$AG$30)</f>
        <v>0</v>
      </c>
      <c r="N22">
        <f>SUMIF('1A Epäorgaaniset lannoitteet'!$C$7:$AG$7,$B22,'1A Epäorgaaniset lannoitteet'!$C$31:$AG$31)</f>
        <v>0</v>
      </c>
      <c r="O22">
        <f>SUMIF('1A Epäorgaaniset lannoitteet'!$C$7:$AG$7,$B22,'1A Epäorgaaniset lannoitteet'!$C$32:$AG$32)</f>
        <v>0</v>
      </c>
      <c r="P22">
        <f>SUMIF('1A Epäorgaaniset lannoitteet'!$C$7:$AG$7,$B22,'1A Epäorgaaniset lannoitteet'!$C$33:$AG$33)</f>
        <v>0</v>
      </c>
      <c r="Q22">
        <f>SUMIF('1A Epäorgaaniset lannoitteet'!$C$7:$AG$7,$B22,'1A Epäorgaaniset lannoitteet'!$C$34:$AG$34)</f>
        <v>0</v>
      </c>
      <c r="R22">
        <f>SUMIF('1A Epäorgaaniset lannoitteet'!$C$7:$AG$7,$B22,'1A Epäorgaaniset lannoitteet'!$C$35:$AG$35)</f>
        <v>0</v>
      </c>
      <c r="S22">
        <f>SUMIF('1A Epäorgaaniset lannoitteet'!$C$7:$AG$7,$B22,'1A Epäorgaaniset lannoitteet'!$C$36:$AG$36)</f>
        <v>0</v>
      </c>
      <c r="T22">
        <f>SUMIF('1A Epäorgaaniset lannoitteet'!$C$7:$AG$7,$B22,'1A Epäorgaaniset lannoitteet'!$C$37:$AG$37)</f>
        <v>0</v>
      </c>
      <c r="U22">
        <f>SUMIF('1A Epäorgaaniset lannoitteet'!$C$7:$AG$7,$B22,'1A Epäorgaaniset lannoitteet'!$C$38:$AG$38)</f>
        <v>0</v>
      </c>
    </row>
    <row r="23" spans="1:21">
      <c r="A23">
        <v>1</v>
      </c>
      <c r="B23" t="s">
        <v>70</v>
      </c>
      <c r="C23" t="s">
        <v>254</v>
      </c>
      <c r="D23">
        <f>SUMIF('1A Epäorgaaniset lannoitteet'!$C$7:$AG$7,$B23,'1A Epäorgaaniset lannoitteet'!$C$12:$AG$12)</f>
        <v>0</v>
      </c>
      <c r="F23">
        <f>SUMIF('1A Epäorgaaniset lannoitteet'!$C$7:$AG$7,$B23,'1A Epäorgaaniset lannoitteet'!$C$25:$AG$25)</f>
        <v>0</v>
      </c>
      <c r="H23">
        <f>SUMIF('1A Epäorgaaniset lannoitteet'!$C$7:$AG$7,$B23,'1A Epäorgaaniset lannoitteet'!$C$1:$AG$1)</f>
        <v>0</v>
      </c>
      <c r="I23" s="91" t="str">
        <f t="shared" si="0"/>
        <v/>
      </c>
      <c r="K23">
        <f>SUMIF('1A Epäorgaaniset lannoitteet'!$C$7:$AG$7,$B23,'1A Epäorgaaniset lannoitteet'!$C$28:$AG$28)</f>
        <v>0</v>
      </c>
      <c r="L23">
        <f>SUMIF('1A Epäorgaaniset lannoitteet'!$C$7:$AG$7,$B23,'1A Epäorgaaniset lannoitteet'!$C$29:$AG$29)</f>
        <v>0</v>
      </c>
      <c r="M23">
        <f>SUMIF('1A Epäorgaaniset lannoitteet'!$C$7:$AG$7,$B23,'1A Epäorgaaniset lannoitteet'!$C$30:$AG$30)</f>
        <v>0</v>
      </c>
      <c r="N23">
        <f>SUMIF('1A Epäorgaaniset lannoitteet'!$C$7:$AG$7,$B23,'1A Epäorgaaniset lannoitteet'!$C$31:$AG$31)</f>
        <v>0</v>
      </c>
      <c r="O23">
        <f>SUMIF('1A Epäorgaaniset lannoitteet'!$C$7:$AG$7,$B23,'1A Epäorgaaniset lannoitteet'!$C$32:$AG$32)</f>
        <v>0</v>
      </c>
      <c r="P23">
        <f>SUMIF('1A Epäorgaaniset lannoitteet'!$C$7:$AG$7,$B23,'1A Epäorgaaniset lannoitteet'!$C$33:$AG$33)</f>
        <v>0</v>
      </c>
      <c r="Q23">
        <f>SUMIF('1A Epäorgaaniset lannoitteet'!$C$7:$AG$7,$B23,'1A Epäorgaaniset lannoitteet'!$C$34:$AG$34)</f>
        <v>0</v>
      </c>
      <c r="R23">
        <f>SUMIF('1A Epäorgaaniset lannoitteet'!$C$7:$AG$7,$B23,'1A Epäorgaaniset lannoitteet'!$C$35:$AG$35)</f>
        <v>0</v>
      </c>
      <c r="S23">
        <f>SUMIF('1A Epäorgaaniset lannoitteet'!$C$7:$AG$7,$B23,'1A Epäorgaaniset lannoitteet'!$C$36:$AG$36)</f>
        <v>0</v>
      </c>
      <c r="T23">
        <f>SUMIF('1A Epäorgaaniset lannoitteet'!$C$7:$AG$7,$B23,'1A Epäorgaaniset lannoitteet'!$C$37:$AG$37)</f>
        <v>0</v>
      </c>
      <c r="U23">
        <f>SUMIF('1A Epäorgaaniset lannoitteet'!$C$7:$AG$7,$B23,'1A Epäorgaaniset lannoitteet'!$C$38:$AG$38)</f>
        <v>0</v>
      </c>
    </row>
    <row r="24" spans="1:21">
      <c r="A24">
        <v>1</v>
      </c>
      <c r="B24" t="s">
        <v>72</v>
      </c>
      <c r="C24" t="s">
        <v>255</v>
      </c>
      <c r="D24">
        <f>SUMIF('1A Epäorgaaniset lannoitteet'!$C$7:$AG$7,$B24,'1A Epäorgaaniset lannoitteet'!$C$12:$AG$12)</f>
        <v>0</v>
      </c>
      <c r="F24">
        <f>SUMIF('1A Epäorgaaniset lannoitteet'!$C$7:$AG$7,$B24,'1A Epäorgaaniset lannoitteet'!$C$25:$AG$25)</f>
        <v>0</v>
      </c>
      <c r="H24">
        <f>SUMIF('1A Epäorgaaniset lannoitteet'!$C$7:$AG$7,$B24,'1A Epäorgaaniset lannoitteet'!$C$1:$AG$1)</f>
        <v>0</v>
      </c>
      <c r="I24" s="91" t="str">
        <f t="shared" si="0"/>
        <v/>
      </c>
      <c r="K24">
        <f>SUMIF('1A Epäorgaaniset lannoitteet'!$C$7:$AG$7,$B24,'1A Epäorgaaniset lannoitteet'!$C$28:$AG$28)</f>
        <v>0</v>
      </c>
      <c r="L24">
        <f>SUMIF('1A Epäorgaaniset lannoitteet'!$C$7:$AG$7,$B24,'1A Epäorgaaniset lannoitteet'!$C$29:$AG$29)</f>
        <v>0</v>
      </c>
      <c r="M24">
        <f>SUMIF('1A Epäorgaaniset lannoitteet'!$C$7:$AG$7,$B24,'1A Epäorgaaniset lannoitteet'!$C$30:$AG$30)</f>
        <v>0</v>
      </c>
      <c r="N24">
        <f>SUMIF('1A Epäorgaaniset lannoitteet'!$C$7:$AG$7,$B24,'1A Epäorgaaniset lannoitteet'!$C$31:$AG$31)</f>
        <v>0</v>
      </c>
      <c r="O24">
        <f>SUMIF('1A Epäorgaaniset lannoitteet'!$C$7:$AG$7,$B24,'1A Epäorgaaniset lannoitteet'!$C$32:$AG$32)</f>
        <v>0</v>
      </c>
      <c r="P24">
        <f>SUMIF('1A Epäorgaaniset lannoitteet'!$C$7:$AG$7,$B24,'1A Epäorgaaniset lannoitteet'!$C$33:$AG$33)</f>
        <v>0</v>
      </c>
      <c r="Q24">
        <f>SUMIF('1A Epäorgaaniset lannoitteet'!$C$7:$AG$7,$B24,'1A Epäorgaaniset lannoitteet'!$C$34:$AG$34)</f>
        <v>0</v>
      </c>
      <c r="R24">
        <f>SUMIF('1A Epäorgaaniset lannoitteet'!$C$7:$AG$7,$B24,'1A Epäorgaaniset lannoitteet'!$C$35:$AG$35)</f>
        <v>0</v>
      </c>
      <c r="S24">
        <f>SUMIF('1A Epäorgaaniset lannoitteet'!$C$7:$AG$7,$B24,'1A Epäorgaaniset lannoitteet'!$C$36:$AG$36)</f>
        <v>0</v>
      </c>
      <c r="T24">
        <f>SUMIF('1A Epäorgaaniset lannoitteet'!$C$7:$AG$7,$B24,'1A Epäorgaaniset lannoitteet'!$C$37:$AG$37)</f>
        <v>0</v>
      </c>
      <c r="U24">
        <f>SUMIF('1A Epäorgaaniset lannoitteet'!$C$7:$AG$7,$B24,'1A Epäorgaaniset lannoitteet'!$C$38:$AG$38)</f>
        <v>0</v>
      </c>
    </row>
    <row r="25" spans="1:21">
      <c r="A25">
        <v>1</v>
      </c>
      <c r="B25" t="s">
        <v>74</v>
      </c>
      <c r="C25" t="s">
        <v>256</v>
      </c>
      <c r="D25">
        <f>SUMIF('1A Epäorgaaniset lannoitteet'!$C$7:$AG$7,$B25,'1A Epäorgaaniset lannoitteet'!$C$12:$AG$12)</f>
        <v>0</v>
      </c>
      <c r="F25">
        <f>SUMIF('1A Epäorgaaniset lannoitteet'!$C$7:$AG$7,$B25,'1A Epäorgaaniset lannoitteet'!$C$25:$AG$25)</f>
        <v>0</v>
      </c>
      <c r="H25">
        <f>SUMIF('1A Epäorgaaniset lannoitteet'!$C$7:$AG$7,$B25,'1A Epäorgaaniset lannoitteet'!$C$1:$AG$1)</f>
        <v>0</v>
      </c>
      <c r="I25" s="91" t="str">
        <f t="shared" si="0"/>
        <v/>
      </c>
      <c r="K25">
        <f>SUMIF('1A Epäorgaaniset lannoitteet'!$C$7:$AG$7,$B25,'1A Epäorgaaniset lannoitteet'!$C$28:$AG$28)</f>
        <v>0</v>
      </c>
      <c r="L25">
        <f>SUMIF('1A Epäorgaaniset lannoitteet'!$C$7:$AG$7,$B25,'1A Epäorgaaniset lannoitteet'!$C$29:$AG$29)</f>
        <v>0</v>
      </c>
      <c r="M25">
        <f>SUMIF('1A Epäorgaaniset lannoitteet'!$C$7:$AG$7,$B25,'1A Epäorgaaniset lannoitteet'!$C$30:$AG$30)</f>
        <v>0</v>
      </c>
      <c r="N25">
        <f>SUMIF('1A Epäorgaaniset lannoitteet'!$C$7:$AG$7,$B25,'1A Epäorgaaniset lannoitteet'!$C$31:$AG$31)</f>
        <v>0</v>
      </c>
      <c r="O25">
        <f>SUMIF('1A Epäorgaaniset lannoitteet'!$C$7:$AG$7,$B25,'1A Epäorgaaniset lannoitteet'!$C$32:$AG$32)</f>
        <v>0</v>
      </c>
      <c r="P25">
        <f>SUMIF('1A Epäorgaaniset lannoitteet'!$C$7:$AG$7,$B25,'1A Epäorgaaniset lannoitteet'!$C$33:$AG$33)</f>
        <v>0</v>
      </c>
      <c r="Q25">
        <f>SUMIF('1A Epäorgaaniset lannoitteet'!$C$7:$AG$7,$B25,'1A Epäorgaaniset lannoitteet'!$C$34:$AG$34)</f>
        <v>0</v>
      </c>
      <c r="R25">
        <f>SUMIF('1A Epäorgaaniset lannoitteet'!$C$7:$AG$7,$B25,'1A Epäorgaaniset lannoitteet'!$C$35:$AG$35)</f>
        <v>0</v>
      </c>
      <c r="S25">
        <f>SUMIF('1A Epäorgaaniset lannoitteet'!$C$7:$AG$7,$B25,'1A Epäorgaaniset lannoitteet'!$C$36:$AG$36)</f>
        <v>0</v>
      </c>
      <c r="T25">
        <f>SUMIF('1A Epäorgaaniset lannoitteet'!$C$7:$AG$7,$B25,'1A Epäorgaaniset lannoitteet'!$C$37:$AG$37)</f>
        <v>0</v>
      </c>
      <c r="U25">
        <f>SUMIF('1A Epäorgaaniset lannoitteet'!$C$7:$AG$7,$B25,'1A Epäorgaaniset lannoitteet'!$C$38:$AG$38)</f>
        <v>0</v>
      </c>
    </row>
    <row r="26" spans="1:21">
      <c r="A26">
        <v>1</v>
      </c>
      <c r="B26" t="s">
        <v>76</v>
      </c>
      <c r="C26" t="s">
        <v>257</v>
      </c>
      <c r="D26">
        <f>SUMIF('1A Epäorgaaniset lannoitteet'!$C$7:$AG$7,$B26,'1A Epäorgaaniset lannoitteet'!$C$12:$AG$12)</f>
        <v>0</v>
      </c>
      <c r="F26">
        <f>SUMIF('1A Epäorgaaniset lannoitteet'!$C$7:$AG$7,$B26,'1A Epäorgaaniset lannoitteet'!$C$25:$AG$25)</f>
        <v>0</v>
      </c>
      <c r="H26">
        <f>SUMIF('1A Epäorgaaniset lannoitteet'!$C$7:$AG$7,$B26,'1A Epäorgaaniset lannoitteet'!$C$1:$AG$1)</f>
        <v>0</v>
      </c>
      <c r="I26" s="91" t="str">
        <f t="shared" si="0"/>
        <v/>
      </c>
      <c r="K26">
        <f>SUMIF('1A Epäorgaaniset lannoitteet'!$C$7:$AG$7,$B26,'1A Epäorgaaniset lannoitteet'!$C$28:$AG$28)</f>
        <v>0</v>
      </c>
      <c r="L26">
        <f>SUMIF('1A Epäorgaaniset lannoitteet'!$C$7:$AG$7,$B26,'1A Epäorgaaniset lannoitteet'!$C$29:$AG$29)</f>
        <v>0</v>
      </c>
      <c r="M26">
        <f>SUMIF('1A Epäorgaaniset lannoitteet'!$C$7:$AG$7,$B26,'1A Epäorgaaniset lannoitteet'!$C$30:$AG$30)</f>
        <v>0</v>
      </c>
      <c r="N26">
        <f>SUMIF('1A Epäorgaaniset lannoitteet'!$C$7:$AG$7,$B26,'1A Epäorgaaniset lannoitteet'!$C$31:$AG$31)</f>
        <v>0</v>
      </c>
      <c r="O26">
        <f>SUMIF('1A Epäorgaaniset lannoitteet'!$C$7:$AG$7,$B26,'1A Epäorgaaniset lannoitteet'!$C$32:$AG$32)</f>
        <v>0</v>
      </c>
      <c r="P26">
        <f>SUMIF('1A Epäorgaaniset lannoitteet'!$C$7:$AG$7,$B26,'1A Epäorgaaniset lannoitteet'!$C$33:$AG$33)</f>
        <v>0</v>
      </c>
      <c r="Q26">
        <f>SUMIF('1A Epäorgaaniset lannoitteet'!$C$7:$AG$7,$B26,'1A Epäorgaaniset lannoitteet'!$C$34:$AG$34)</f>
        <v>0</v>
      </c>
      <c r="R26">
        <f>SUMIF('1A Epäorgaaniset lannoitteet'!$C$7:$AG$7,$B26,'1A Epäorgaaniset lannoitteet'!$C$35:$AG$35)</f>
        <v>0</v>
      </c>
      <c r="S26">
        <f>SUMIF('1A Epäorgaaniset lannoitteet'!$C$7:$AG$7,$B26,'1A Epäorgaaniset lannoitteet'!$C$36:$AG$36)</f>
        <v>0</v>
      </c>
      <c r="T26">
        <f>SUMIF('1A Epäorgaaniset lannoitteet'!$C$7:$AG$7,$B26,'1A Epäorgaaniset lannoitteet'!$C$37:$AG$37)</f>
        <v>0</v>
      </c>
      <c r="U26">
        <f>SUMIF('1A Epäorgaaniset lannoitteet'!$C$7:$AG$7,$B26,'1A Epäorgaaniset lannoitteet'!$C$38:$AG$38)</f>
        <v>0</v>
      </c>
    </row>
    <row r="27" spans="1:21">
      <c r="A27">
        <v>1</v>
      </c>
      <c r="B27" t="s">
        <v>78</v>
      </c>
      <c r="C27" t="s">
        <v>258</v>
      </c>
      <c r="D27">
        <f>SUMIF('1A Epäorgaaniset lannoitteet'!$C$7:$AG$7,$B27,'1A Epäorgaaniset lannoitteet'!$C$12:$AG$12)</f>
        <v>0</v>
      </c>
      <c r="F27">
        <f>SUMIF('1A Epäorgaaniset lannoitteet'!$C$7:$AG$7,$B27,'1A Epäorgaaniset lannoitteet'!$C$25:$AG$25)</f>
        <v>0</v>
      </c>
      <c r="H27">
        <f>SUMIF('1A Epäorgaaniset lannoitteet'!$C$7:$AG$7,$B27,'1A Epäorgaaniset lannoitteet'!$C$1:$AG$1)</f>
        <v>0</v>
      </c>
      <c r="I27" s="91" t="str">
        <f t="shared" si="0"/>
        <v/>
      </c>
      <c r="K27">
        <f>SUMIF('1A Epäorgaaniset lannoitteet'!$C$7:$AG$7,$B27,'1A Epäorgaaniset lannoitteet'!$C$28:$AG$28)</f>
        <v>0</v>
      </c>
      <c r="L27">
        <f>SUMIF('1A Epäorgaaniset lannoitteet'!$C$7:$AG$7,$B27,'1A Epäorgaaniset lannoitteet'!$C$29:$AG$29)</f>
        <v>0</v>
      </c>
      <c r="M27">
        <f>SUMIF('1A Epäorgaaniset lannoitteet'!$C$7:$AG$7,$B27,'1A Epäorgaaniset lannoitteet'!$C$30:$AG$30)</f>
        <v>0</v>
      </c>
      <c r="N27">
        <f>SUMIF('1A Epäorgaaniset lannoitteet'!$C$7:$AG$7,$B27,'1A Epäorgaaniset lannoitteet'!$C$31:$AG$31)</f>
        <v>0</v>
      </c>
      <c r="O27">
        <f>SUMIF('1A Epäorgaaniset lannoitteet'!$C$7:$AG$7,$B27,'1A Epäorgaaniset lannoitteet'!$C$32:$AG$32)</f>
        <v>0</v>
      </c>
      <c r="P27">
        <f>SUMIF('1A Epäorgaaniset lannoitteet'!$C$7:$AG$7,$B27,'1A Epäorgaaniset lannoitteet'!$C$33:$AG$33)</f>
        <v>0</v>
      </c>
      <c r="Q27">
        <f>SUMIF('1A Epäorgaaniset lannoitteet'!$C$7:$AG$7,$B27,'1A Epäorgaaniset lannoitteet'!$C$34:$AG$34)</f>
        <v>0</v>
      </c>
      <c r="R27">
        <f>SUMIF('1A Epäorgaaniset lannoitteet'!$C$7:$AG$7,$B27,'1A Epäorgaaniset lannoitteet'!$C$35:$AG$35)</f>
        <v>0</v>
      </c>
      <c r="S27">
        <f>SUMIF('1A Epäorgaaniset lannoitteet'!$C$7:$AG$7,$B27,'1A Epäorgaaniset lannoitteet'!$C$36:$AG$36)</f>
        <v>0</v>
      </c>
      <c r="T27">
        <f>SUMIF('1A Epäorgaaniset lannoitteet'!$C$7:$AG$7,$B27,'1A Epäorgaaniset lannoitteet'!$C$37:$AG$37)</f>
        <v>0</v>
      </c>
      <c r="U27">
        <f>SUMIF('1A Epäorgaaniset lannoitteet'!$C$7:$AG$7,$B27,'1A Epäorgaaniset lannoitteet'!$C$38:$AG$38)</f>
        <v>0</v>
      </c>
    </row>
    <row r="28" spans="1:21">
      <c r="A28">
        <v>1</v>
      </c>
      <c r="B28" t="s">
        <v>80</v>
      </c>
      <c r="C28" t="s">
        <v>259</v>
      </c>
      <c r="D28">
        <f>SUMIF('1A Epäorgaaniset lannoitteet'!$C$7:$AG$7,$B28,'1A Epäorgaaniset lannoitteet'!$C$12:$AG$12)</f>
        <v>0</v>
      </c>
      <c r="F28">
        <f>SUMIF('1A Epäorgaaniset lannoitteet'!$C$7:$AG$7,$B28,'1A Epäorgaaniset lannoitteet'!$C$25:$AG$25)</f>
        <v>0</v>
      </c>
      <c r="H28">
        <f>SUMIF('1A Epäorgaaniset lannoitteet'!$C$7:$AG$7,$B28,'1A Epäorgaaniset lannoitteet'!$C$1:$AG$1)</f>
        <v>0</v>
      </c>
      <c r="I28" s="91" t="str">
        <f t="shared" si="0"/>
        <v/>
      </c>
      <c r="K28">
        <f>SUMIF('1A Epäorgaaniset lannoitteet'!$C$7:$AG$7,$B28,'1A Epäorgaaniset lannoitteet'!$C$28:$AG$28)</f>
        <v>0</v>
      </c>
      <c r="L28">
        <f>SUMIF('1A Epäorgaaniset lannoitteet'!$C$7:$AG$7,$B28,'1A Epäorgaaniset lannoitteet'!$C$29:$AG$29)</f>
        <v>0</v>
      </c>
      <c r="M28">
        <f>SUMIF('1A Epäorgaaniset lannoitteet'!$C$7:$AG$7,$B28,'1A Epäorgaaniset lannoitteet'!$C$30:$AG$30)</f>
        <v>0</v>
      </c>
      <c r="N28">
        <f>SUMIF('1A Epäorgaaniset lannoitteet'!$C$7:$AG$7,$B28,'1A Epäorgaaniset lannoitteet'!$C$31:$AG$31)</f>
        <v>0</v>
      </c>
      <c r="O28">
        <f>SUMIF('1A Epäorgaaniset lannoitteet'!$C$7:$AG$7,$B28,'1A Epäorgaaniset lannoitteet'!$C$32:$AG$32)</f>
        <v>0</v>
      </c>
      <c r="P28">
        <f>SUMIF('1A Epäorgaaniset lannoitteet'!$C$7:$AG$7,$B28,'1A Epäorgaaniset lannoitteet'!$C$33:$AG$33)</f>
        <v>0</v>
      </c>
      <c r="Q28">
        <f>SUMIF('1A Epäorgaaniset lannoitteet'!$C$7:$AG$7,$B28,'1A Epäorgaaniset lannoitteet'!$C$34:$AG$34)</f>
        <v>0</v>
      </c>
      <c r="R28">
        <f>SUMIF('1A Epäorgaaniset lannoitteet'!$C$7:$AG$7,$B28,'1A Epäorgaaniset lannoitteet'!$C$35:$AG$35)</f>
        <v>0</v>
      </c>
      <c r="S28">
        <f>SUMIF('1A Epäorgaaniset lannoitteet'!$C$7:$AG$7,$B28,'1A Epäorgaaniset lannoitteet'!$C$36:$AG$36)</f>
        <v>0</v>
      </c>
      <c r="T28">
        <f>SUMIF('1A Epäorgaaniset lannoitteet'!$C$7:$AG$7,$B28,'1A Epäorgaaniset lannoitteet'!$C$37:$AG$37)</f>
        <v>0</v>
      </c>
      <c r="U28">
        <f>SUMIF('1A Epäorgaaniset lannoitteet'!$C$7:$AG$7,$B28,'1A Epäorgaaniset lannoitteet'!$C$38:$AG$38)</f>
        <v>0</v>
      </c>
    </row>
    <row r="29" spans="1:21">
      <c r="A29">
        <v>1</v>
      </c>
      <c r="B29" t="s">
        <v>82</v>
      </c>
      <c r="C29" t="s">
        <v>260</v>
      </c>
      <c r="D29">
        <f>SUMIF('1A Epäorgaaniset lannoitteet'!$C$7:$AG$7,$B29,'1A Epäorgaaniset lannoitteet'!$C$12:$AG$12)</f>
        <v>0</v>
      </c>
      <c r="F29">
        <f>SUMIF('1A Epäorgaaniset lannoitteet'!$C$7:$AG$7,$B29,'1A Epäorgaaniset lannoitteet'!$C$25:$AG$25)</f>
        <v>0</v>
      </c>
      <c r="H29">
        <f>SUMIF('1A Epäorgaaniset lannoitteet'!$C$7:$AG$7,$B29,'1A Epäorgaaniset lannoitteet'!$C$1:$AG$1)</f>
        <v>0</v>
      </c>
      <c r="I29" s="91" t="str">
        <f t="shared" si="0"/>
        <v/>
      </c>
      <c r="K29">
        <f>SUMIF('1A Epäorgaaniset lannoitteet'!$C$7:$AG$7,$B29,'1A Epäorgaaniset lannoitteet'!$C$28:$AG$28)</f>
        <v>0</v>
      </c>
      <c r="L29">
        <f>SUMIF('1A Epäorgaaniset lannoitteet'!$C$7:$AG$7,$B29,'1A Epäorgaaniset lannoitteet'!$C$29:$AG$29)</f>
        <v>0</v>
      </c>
      <c r="M29">
        <f>SUMIF('1A Epäorgaaniset lannoitteet'!$C$7:$AG$7,$B29,'1A Epäorgaaniset lannoitteet'!$C$30:$AG$30)</f>
        <v>0</v>
      </c>
      <c r="N29">
        <f>SUMIF('1A Epäorgaaniset lannoitteet'!$C$7:$AG$7,$B29,'1A Epäorgaaniset lannoitteet'!$C$31:$AG$31)</f>
        <v>0</v>
      </c>
      <c r="O29">
        <f>SUMIF('1A Epäorgaaniset lannoitteet'!$C$7:$AG$7,$B29,'1A Epäorgaaniset lannoitteet'!$C$32:$AG$32)</f>
        <v>0</v>
      </c>
      <c r="P29">
        <f>SUMIF('1A Epäorgaaniset lannoitteet'!$C$7:$AG$7,$B29,'1A Epäorgaaniset lannoitteet'!$C$33:$AG$33)</f>
        <v>0</v>
      </c>
      <c r="Q29">
        <f>SUMIF('1A Epäorgaaniset lannoitteet'!$C$7:$AG$7,$B29,'1A Epäorgaaniset lannoitteet'!$C$34:$AG$34)</f>
        <v>0</v>
      </c>
      <c r="R29">
        <f>SUMIF('1A Epäorgaaniset lannoitteet'!$C$7:$AG$7,$B29,'1A Epäorgaaniset lannoitteet'!$C$35:$AG$35)</f>
        <v>0</v>
      </c>
      <c r="S29">
        <f>SUMIF('1A Epäorgaaniset lannoitteet'!$C$7:$AG$7,$B29,'1A Epäorgaaniset lannoitteet'!$C$36:$AG$36)</f>
        <v>0</v>
      </c>
      <c r="T29">
        <f>SUMIF('1A Epäorgaaniset lannoitteet'!$C$7:$AG$7,$B29,'1A Epäorgaaniset lannoitteet'!$C$37:$AG$37)</f>
        <v>0</v>
      </c>
      <c r="U29">
        <f>SUMIF('1A Epäorgaaniset lannoitteet'!$C$7:$AG$7,$B29,'1A Epäorgaaniset lannoitteet'!$C$38:$AG$38)</f>
        <v>0</v>
      </c>
    </row>
    <row r="30" spans="1:21">
      <c r="A30">
        <v>1</v>
      </c>
      <c r="B30" t="s">
        <v>84</v>
      </c>
      <c r="C30" t="s">
        <v>261</v>
      </c>
      <c r="D30">
        <f>SUMIF('1A Epäorgaaniset lannoitteet'!$C$7:$AG$7,$B30,'1A Epäorgaaniset lannoitteet'!$C$12:$AG$12)</f>
        <v>0</v>
      </c>
      <c r="F30">
        <f>SUMIF('1A Epäorgaaniset lannoitteet'!$C$7:$AG$7,$B30,'1A Epäorgaaniset lannoitteet'!$C$25:$AG$25)</f>
        <v>0</v>
      </c>
      <c r="H30">
        <f>SUMIF('1A Epäorgaaniset lannoitteet'!$C$7:$AG$7,$B30,'1A Epäorgaaniset lannoitteet'!$C$1:$AG$1)</f>
        <v>0</v>
      </c>
      <c r="I30" s="91" t="str">
        <f t="shared" si="0"/>
        <v/>
      </c>
      <c r="K30">
        <f>SUMIF('1A Epäorgaaniset lannoitteet'!$C$7:$AG$7,$B30,'1A Epäorgaaniset lannoitteet'!$C$28:$AG$28)</f>
        <v>0</v>
      </c>
      <c r="L30">
        <f>SUMIF('1A Epäorgaaniset lannoitteet'!$C$7:$AG$7,$B30,'1A Epäorgaaniset lannoitteet'!$C$29:$AG$29)</f>
        <v>0</v>
      </c>
      <c r="M30">
        <f>SUMIF('1A Epäorgaaniset lannoitteet'!$C$7:$AG$7,$B30,'1A Epäorgaaniset lannoitteet'!$C$30:$AG$30)</f>
        <v>0</v>
      </c>
      <c r="N30">
        <f>SUMIF('1A Epäorgaaniset lannoitteet'!$C$7:$AG$7,$B30,'1A Epäorgaaniset lannoitteet'!$C$31:$AG$31)</f>
        <v>0</v>
      </c>
      <c r="O30">
        <f>SUMIF('1A Epäorgaaniset lannoitteet'!$C$7:$AG$7,$B30,'1A Epäorgaaniset lannoitteet'!$C$32:$AG$32)</f>
        <v>0</v>
      </c>
      <c r="P30">
        <f>SUMIF('1A Epäorgaaniset lannoitteet'!$C$7:$AG$7,$B30,'1A Epäorgaaniset lannoitteet'!$C$33:$AG$33)</f>
        <v>0</v>
      </c>
      <c r="Q30">
        <f>SUMIF('1A Epäorgaaniset lannoitteet'!$C$7:$AG$7,$B30,'1A Epäorgaaniset lannoitteet'!$C$34:$AG$34)</f>
        <v>0</v>
      </c>
      <c r="R30">
        <f>SUMIF('1A Epäorgaaniset lannoitteet'!$C$7:$AG$7,$B30,'1A Epäorgaaniset lannoitteet'!$C$35:$AG$35)</f>
        <v>0</v>
      </c>
      <c r="S30">
        <f>SUMIF('1A Epäorgaaniset lannoitteet'!$C$7:$AG$7,$B30,'1A Epäorgaaniset lannoitteet'!$C$36:$AG$36)</f>
        <v>0</v>
      </c>
      <c r="T30">
        <f>SUMIF('1A Epäorgaaniset lannoitteet'!$C$7:$AG$7,$B30,'1A Epäorgaaniset lannoitteet'!$C$37:$AG$37)</f>
        <v>0</v>
      </c>
      <c r="U30">
        <f>SUMIF('1A Epäorgaaniset lannoitteet'!$C$7:$AG$7,$B30,'1A Epäorgaaniset lannoitteet'!$C$38:$AG$38)</f>
        <v>0</v>
      </c>
    </row>
    <row r="31" spans="1:21">
      <c r="A31">
        <v>1</v>
      </c>
      <c r="B31" t="s">
        <v>86</v>
      </c>
      <c r="C31" t="s">
        <v>262</v>
      </c>
      <c r="D31">
        <f>SUMIF('1A Epäorgaaniset lannoitteet'!$C$7:$AG$7,$B31,'1A Epäorgaaniset lannoitteet'!$C$12:$AG$12)</f>
        <v>0</v>
      </c>
      <c r="F31">
        <f>SUMIF('1A Epäorgaaniset lannoitteet'!$C$7:$AG$7,$B31,'1A Epäorgaaniset lannoitteet'!$C$25:$AG$25)</f>
        <v>0</v>
      </c>
      <c r="H31">
        <f>SUMIF('1A Epäorgaaniset lannoitteet'!$C$7:$AG$7,$B31,'1A Epäorgaaniset lannoitteet'!$C$1:$AG$1)</f>
        <v>0</v>
      </c>
      <c r="I31" s="91" t="str">
        <f t="shared" si="0"/>
        <v/>
      </c>
      <c r="K31">
        <f>SUMIF('1A Epäorgaaniset lannoitteet'!$C$7:$AG$7,$B31,'1A Epäorgaaniset lannoitteet'!$C$28:$AG$28)</f>
        <v>0</v>
      </c>
      <c r="L31">
        <f>SUMIF('1A Epäorgaaniset lannoitteet'!$C$7:$AG$7,$B31,'1A Epäorgaaniset lannoitteet'!$C$29:$AG$29)</f>
        <v>0</v>
      </c>
      <c r="M31">
        <f>SUMIF('1A Epäorgaaniset lannoitteet'!$C$7:$AG$7,$B31,'1A Epäorgaaniset lannoitteet'!$C$30:$AG$30)</f>
        <v>0</v>
      </c>
      <c r="N31">
        <f>SUMIF('1A Epäorgaaniset lannoitteet'!$C$7:$AG$7,$B31,'1A Epäorgaaniset lannoitteet'!$C$31:$AG$31)</f>
        <v>0</v>
      </c>
      <c r="O31">
        <f>SUMIF('1A Epäorgaaniset lannoitteet'!$C$7:$AG$7,$B31,'1A Epäorgaaniset lannoitteet'!$C$32:$AG$32)</f>
        <v>0</v>
      </c>
      <c r="P31">
        <f>SUMIF('1A Epäorgaaniset lannoitteet'!$C$7:$AG$7,$B31,'1A Epäorgaaniset lannoitteet'!$C$33:$AG$33)</f>
        <v>0</v>
      </c>
      <c r="Q31">
        <f>SUMIF('1A Epäorgaaniset lannoitteet'!$C$7:$AG$7,$B31,'1A Epäorgaaniset lannoitteet'!$C$34:$AG$34)</f>
        <v>0</v>
      </c>
      <c r="R31">
        <f>SUMIF('1A Epäorgaaniset lannoitteet'!$C$7:$AG$7,$B31,'1A Epäorgaaniset lannoitteet'!$C$35:$AG$35)</f>
        <v>0</v>
      </c>
      <c r="S31">
        <f>SUMIF('1A Epäorgaaniset lannoitteet'!$C$7:$AG$7,$B31,'1A Epäorgaaniset lannoitteet'!$C$36:$AG$36)</f>
        <v>0</v>
      </c>
      <c r="T31">
        <f>SUMIF('1A Epäorgaaniset lannoitteet'!$C$7:$AG$7,$B31,'1A Epäorgaaniset lannoitteet'!$C$37:$AG$37)</f>
        <v>0</v>
      </c>
      <c r="U31">
        <f>SUMIF('1A Epäorgaaniset lannoitteet'!$C$7:$AG$7,$B31,'1A Epäorgaaniset lannoitteet'!$C$38:$AG$38)</f>
        <v>0</v>
      </c>
    </row>
    <row r="32" spans="1:21">
      <c r="A32">
        <v>1</v>
      </c>
      <c r="B32" t="s">
        <v>88</v>
      </c>
      <c r="C32" s="90" t="s">
        <v>263</v>
      </c>
      <c r="D32">
        <f>SUMIF('1A Epäorgaaniset lannoitteet'!$C$7:$AG$7,$B32,'1A Epäorgaaniset lannoitteet'!$C$12:$AG$12)</f>
        <v>0</v>
      </c>
      <c r="F32">
        <f>SUMIF('1A Epäorgaaniset lannoitteet'!$C$7:$AG$7,$B32,'1A Epäorgaaniset lannoitteet'!$C$25:$AG$25)</f>
        <v>0</v>
      </c>
      <c r="H32">
        <f>SUMIF('1A Epäorgaaniset lannoitteet'!$C$7:$AG$7,$B32,'1A Epäorgaaniset lannoitteet'!$C$1:$AG$1)</f>
        <v>0</v>
      </c>
      <c r="I32" s="91" t="str">
        <f t="shared" si="0"/>
        <v/>
      </c>
      <c r="K32">
        <f>SUMIF('1A Epäorgaaniset lannoitteet'!$C$7:$AG$7,$B32,'1A Epäorgaaniset lannoitteet'!$C$28:$AG$28)</f>
        <v>0</v>
      </c>
      <c r="L32">
        <f>SUMIF('1A Epäorgaaniset lannoitteet'!$C$7:$AG$7,$B32,'1A Epäorgaaniset lannoitteet'!$C$29:$AG$29)</f>
        <v>0</v>
      </c>
      <c r="M32">
        <f>SUMIF('1A Epäorgaaniset lannoitteet'!$C$7:$AG$7,$B32,'1A Epäorgaaniset lannoitteet'!$C$30:$AG$30)</f>
        <v>0</v>
      </c>
      <c r="N32">
        <f>SUMIF('1A Epäorgaaniset lannoitteet'!$C$7:$AG$7,$B32,'1A Epäorgaaniset lannoitteet'!$C$31:$AG$31)</f>
        <v>0</v>
      </c>
      <c r="O32">
        <f>SUMIF('1A Epäorgaaniset lannoitteet'!$C$7:$AG$7,$B32,'1A Epäorgaaniset lannoitteet'!$C$32:$AG$32)</f>
        <v>0</v>
      </c>
      <c r="P32">
        <f>SUMIF('1A Epäorgaaniset lannoitteet'!$C$7:$AG$7,$B32,'1A Epäorgaaniset lannoitteet'!$C$33:$AG$33)</f>
        <v>0</v>
      </c>
      <c r="Q32">
        <f>SUMIF('1A Epäorgaaniset lannoitteet'!$C$7:$AG$7,$B32,'1A Epäorgaaniset lannoitteet'!$C$34:$AG$34)</f>
        <v>0</v>
      </c>
      <c r="R32">
        <f>SUMIF('1A Epäorgaaniset lannoitteet'!$C$7:$AG$7,$B32,'1A Epäorgaaniset lannoitteet'!$C$35:$AG$35)</f>
        <v>0</v>
      </c>
      <c r="S32">
        <f>SUMIF('1A Epäorgaaniset lannoitteet'!$C$7:$AG$7,$B32,'1A Epäorgaaniset lannoitteet'!$C$36:$AG$36)</f>
        <v>0</v>
      </c>
      <c r="T32">
        <f>SUMIF('1A Epäorgaaniset lannoitteet'!$C$7:$AG$7,$B32,'1A Epäorgaaniset lannoitteet'!$C$37:$AG$37)</f>
        <v>0</v>
      </c>
      <c r="U32">
        <f>SUMIF('1A Epäorgaaniset lannoitteet'!$C$7:$AG$7,$B32,'1A Epäorgaaniset lannoitteet'!$C$38:$AG$38)</f>
        <v>0</v>
      </c>
    </row>
    <row r="33" spans="1:21">
      <c r="A33">
        <v>1</v>
      </c>
      <c r="B33" t="s">
        <v>90</v>
      </c>
      <c r="C33" s="90" t="s">
        <v>264</v>
      </c>
      <c r="D33">
        <f>SUMIF('1A Epäorgaaniset lannoitteet'!$C$7:$AG$7,$B33,'1A Epäorgaaniset lannoitteet'!$C$12:$AG$12)</f>
        <v>0</v>
      </c>
      <c r="F33">
        <f>SUMIF('1A Epäorgaaniset lannoitteet'!$C$7:$AG$7,$B33,'1A Epäorgaaniset lannoitteet'!$C$25:$AG$25)</f>
        <v>0</v>
      </c>
      <c r="H33">
        <f>SUMIF('1A Epäorgaaniset lannoitteet'!$C$7:$AG$7,$B33,'1A Epäorgaaniset lannoitteet'!$C$1:$AG$1)</f>
        <v>0</v>
      </c>
      <c r="I33" s="91" t="str">
        <f t="shared" si="0"/>
        <v/>
      </c>
      <c r="K33">
        <f>SUMIF('1A Epäorgaaniset lannoitteet'!$C$7:$AG$7,$B33,'1A Epäorgaaniset lannoitteet'!$C$28:$AG$28)</f>
        <v>0</v>
      </c>
      <c r="L33">
        <f>SUMIF('1A Epäorgaaniset lannoitteet'!$C$7:$AG$7,$B33,'1A Epäorgaaniset lannoitteet'!$C$29:$AG$29)</f>
        <v>0</v>
      </c>
      <c r="M33">
        <f>SUMIF('1A Epäorgaaniset lannoitteet'!$C$7:$AG$7,$B33,'1A Epäorgaaniset lannoitteet'!$C$30:$AG$30)</f>
        <v>0</v>
      </c>
      <c r="N33">
        <f>SUMIF('1A Epäorgaaniset lannoitteet'!$C$7:$AG$7,$B33,'1A Epäorgaaniset lannoitteet'!$C$31:$AG$31)</f>
        <v>0</v>
      </c>
      <c r="O33">
        <f>SUMIF('1A Epäorgaaniset lannoitteet'!$C$7:$AG$7,$B33,'1A Epäorgaaniset lannoitteet'!$C$32:$AG$32)</f>
        <v>0</v>
      </c>
      <c r="P33">
        <f>SUMIF('1A Epäorgaaniset lannoitteet'!$C$7:$AG$7,$B33,'1A Epäorgaaniset lannoitteet'!$C$33:$AG$33)</f>
        <v>0</v>
      </c>
      <c r="Q33">
        <f>SUMIF('1A Epäorgaaniset lannoitteet'!$C$7:$AG$7,$B33,'1A Epäorgaaniset lannoitteet'!$C$34:$AG$34)</f>
        <v>0</v>
      </c>
      <c r="R33">
        <f>SUMIF('1A Epäorgaaniset lannoitteet'!$C$7:$AG$7,$B33,'1A Epäorgaaniset lannoitteet'!$C$35:$AG$35)</f>
        <v>0</v>
      </c>
      <c r="S33">
        <f>SUMIF('1A Epäorgaaniset lannoitteet'!$C$7:$AG$7,$B33,'1A Epäorgaaniset lannoitteet'!$C$36:$AG$36)</f>
        <v>0</v>
      </c>
      <c r="T33">
        <f>SUMIF('1A Epäorgaaniset lannoitteet'!$C$7:$AG$7,$B33,'1A Epäorgaaniset lannoitteet'!$C$37:$AG$37)</f>
        <v>0</v>
      </c>
      <c r="U33">
        <f>SUMIF('1A Epäorgaaniset lannoitteet'!$C$7:$AG$7,$B33,'1A Epäorgaaniset lannoitteet'!$C$38:$AG$38)</f>
        <v>0</v>
      </c>
    </row>
    <row r="34" spans="1:21">
      <c r="A34">
        <v>1</v>
      </c>
      <c r="B34" t="s">
        <v>92</v>
      </c>
      <c r="C34" s="90" t="s">
        <v>265</v>
      </c>
      <c r="D34">
        <f>SUMIF('1A Epäorgaaniset lannoitteet'!$C$7:$AG$7,$B34,'1A Epäorgaaniset lannoitteet'!$C$12:$AG$12)</f>
        <v>0</v>
      </c>
      <c r="F34">
        <f>SUMIF('1A Epäorgaaniset lannoitteet'!$C$7:$AG$7,$B34,'1A Epäorgaaniset lannoitteet'!$C$25:$AG$25)</f>
        <v>0</v>
      </c>
      <c r="H34">
        <f>SUMIF('1A Epäorgaaniset lannoitteet'!$C$7:$AG$7,$B34,'1A Epäorgaaniset lannoitteet'!$C$1:$AG$1)</f>
        <v>0</v>
      </c>
      <c r="I34" s="91" t="str">
        <f t="shared" si="0"/>
        <v/>
      </c>
      <c r="K34">
        <f>SUMIF('1A Epäorgaaniset lannoitteet'!$C$7:$AG$7,$B34,'1A Epäorgaaniset lannoitteet'!$C$28:$AG$28)</f>
        <v>0</v>
      </c>
      <c r="L34">
        <f>SUMIF('1A Epäorgaaniset lannoitteet'!$C$7:$AG$7,$B34,'1A Epäorgaaniset lannoitteet'!$C$29:$AG$29)</f>
        <v>0</v>
      </c>
      <c r="M34">
        <f>SUMIF('1A Epäorgaaniset lannoitteet'!$C$7:$AG$7,$B34,'1A Epäorgaaniset lannoitteet'!$C$30:$AG$30)</f>
        <v>0</v>
      </c>
      <c r="N34">
        <f>SUMIF('1A Epäorgaaniset lannoitteet'!$C$7:$AG$7,$B34,'1A Epäorgaaniset lannoitteet'!$C$31:$AG$31)</f>
        <v>0</v>
      </c>
      <c r="O34">
        <f>SUMIF('1A Epäorgaaniset lannoitteet'!$C$7:$AG$7,$B34,'1A Epäorgaaniset lannoitteet'!$C$32:$AG$32)</f>
        <v>0</v>
      </c>
      <c r="P34">
        <f>SUMIF('1A Epäorgaaniset lannoitteet'!$C$7:$AG$7,$B34,'1A Epäorgaaniset lannoitteet'!$C$33:$AG$33)</f>
        <v>0</v>
      </c>
      <c r="Q34">
        <f>SUMIF('1A Epäorgaaniset lannoitteet'!$C$7:$AG$7,$B34,'1A Epäorgaaniset lannoitteet'!$C$34:$AG$34)</f>
        <v>0</v>
      </c>
      <c r="R34">
        <f>SUMIF('1A Epäorgaaniset lannoitteet'!$C$7:$AG$7,$B34,'1A Epäorgaaniset lannoitteet'!$C$35:$AG$35)</f>
        <v>0</v>
      </c>
      <c r="S34">
        <f>SUMIF('1A Epäorgaaniset lannoitteet'!$C$7:$AG$7,$B34,'1A Epäorgaaniset lannoitteet'!$C$36:$AG$36)</f>
        <v>0</v>
      </c>
      <c r="T34">
        <f>SUMIF('1A Epäorgaaniset lannoitteet'!$C$7:$AG$7,$B34,'1A Epäorgaaniset lannoitteet'!$C$37:$AG$37)</f>
        <v>0</v>
      </c>
      <c r="U34">
        <f>SUMIF('1A Epäorgaaniset lannoitteet'!$C$7:$AG$7,$B34,'1A Epäorgaaniset lannoitteet'!$C$38:$AG$38)</f>
        <v>0</v>
      </c>
    </row>
    <row r="35" spans="1:21">
      <c r="A35">
        <v>1</v>
      </c>
      <c r="B35" t="s">
        <v>94</v>
      </c>
      <c r="C35" s="90" t="s">
        <v>266</v>
      </c>
      <c r="D35">
        <f>SUMIF('1A Epäorgaaniset lannoitteet'!$C$7:$AG$7,$B35,'1A Epäorgaaniset lannoitteet'!$C$12:$AG$12)</f>
        <v>0</v>
      </c>
      <c r="F35">
        <f>SUMIF('1A Epäorgaaniset lannoitteet'!$C$7:$AG$7,$B35,'1A Epäorgaaniset lannoitteet'!$C$25:$AG$25)</f>
        <v>0</v>
      </c>
      <c r="H35">
        <f>SUMIF('1A Epäorgaaniset lannoitteet'!$C$7:$AG$7,$B35,'1A Epäorgaaniset lannoitteet'!$C$1:$AG$1)</f>
        <v>0</v>
      </c>
      <c r="I35" s="91" t="str">
        <f t="shared" si="0"/>
        <v/>
      </c>
      <c r="K35">
        <f>SUMIF('1A Epäorgaaniset lannoitteet'!$C$7:$AG$7,$B35,'1A Epäorgaaniset lannoitteet'!$C$28:$AG$28)</f>
        <v>0</v>
      </c>
      <c r="L35">
        <f>SUMIF('1A Epäorgaaniset lannoitteet'!$C$7:$AG$7,$B35,'1A Epäorgaaniset lannoitteet'!$C$29:$AG$29)</f>
        <v>0</v>
      </c>
      <c r="M35">
        <f>SUMIF('1A Epäorgaaniset lannoitteet'!$C$7:$AG$7,$B35,'1A Epäorgaaniset lannoitteet'!$C$30:$AG$30)</f>
        <v>0</v>
      </c>
      <c r="N35">
        <f>SUMIF('1A Epäorgaaniset lannoitteet'!$C$7:$AG$7,$B35,'1A Epäorgaaniset lannoitteet'!$C$31:$AG$31)</f>
        <v>0</v>
      </c>
      <c r="O35">
        <f>SUMIF('1A Epäorgaaniset lannoitteet'!$C$7:$AG$7,$B35,'1A Epäorgaaniset lannoitteet'!$C$32:$AG$32)</f>
        <v>0</v>
      </c>
      <c r="P35">
        <f>SUMIF('1A Epäorgaaniset lannoitteet'!$C$7:$AG$7,$B35,'1A Epäorgaaniset lannoitteet'!$C$33:$AG$33)</f>
        <v>0</v>
      </c>
      <c r="Q35">
        <f>SUMIF('1A Epäorgaaniset lannoitteet'!$C$7:$AG$7,$B35,'1A Epäorgaaniset lannoitteet'!$C$34:$AG$34)</f>
        <v>0</v>
      </c>
      <c r="R35">
        <f>SUMIF('1A Epäorgaaniset lannoitteet'!$C$7:$AG$7,$B35,'1A Epäorgaaniset lannoitteet'!$C$35:$AG$35)</f>
        <v>0</v>
      </c>
      <c r="S35">
        <f>SUMIF('1A Epäorgaaniset lannoitteet'!$C$7:$AG$7,$B35,'1A Epäorgaaniset lannoitteet'!$C$36:$AG$36)</f>
        <v>0</v>
      </c>
      <c r="T35">
        <f>SUMIF('1A Epäorgaaniset lannoitteet'!$C$7:$AG$7,$B35,'1A Epäorgaaniset lannoitteet'!$C$37:$AG$37)</f>
        <v>0</v>
      </c>
      <c r="U35">
        <f>SUMIF('1A Epäorgaaniset lannoitteet'!$C$7:$AG$7,$B35,'1A Epäorgaaniset lannoitteet'!$C$38:$AG$38)</f>
        <v>0</v>
      </c>
    </row>
    <row r="36" spans="1:21">
      <c r="A36">
        <v>1</v>
      </c>
      <c r="B36" t="s">
        <v>96</v>
      </c>
      <c r="C36" s="90" t="s">
        <v>267</v>
      </c>
      <c r="D36">
        <f>SUMIF('1A Epäorgaaniset lannoitteet'!$C$7:$AG$7,$B36,'1A Epäorgaaniset lannoitteet'!$C$12:$AG$12)</f>
        <v>0</v>
      </c>
      <c r="F36">
        <f>SUMIF('1A Epäorgaaniset lannoitteet'!$C$7:$AG$7,$B36,'1A Epäorgaaniset lannoitteet'!$C$25:$AG$25)</f>
        <v>0</v>
      </c>
      <c r="H36">
        <f>SUMIF('1A Epäorgaaniset lannoitteet'!$C$7:$AG$7,$B36,'1A Epäorgaaniset lannoitteet'!$C$1:$AG$1)</f>
        <v>0</v>
      </c>
      <c r="I36" s="91" t="str">
        <f t="shared" si="0"/>
        <v/>
      </c>
      <c r="K36">
        <f>SUMIF('1A Epäorgaaniset lannoitteet'!$C$7:$AG$7,$B36,'1A Epäorgaaniset lannoitteet'!$C$28:$AG$28)</f>
        <v>0</v>
      </c>
      <c r="L36">
        <f>SUMIF('1A Epäorgaaniset lannoitteet'!$C$7:$AG$7,$B36,'1A Epäorgaaniset lannoitteet'!$C$29:$AG$29)</f>
        <v>0</v>
      </c>
      <c r="M36">
        <f>SUMIF('1A Epäorgaaniset lannoitteet'!$C$7:$AG$7,$B36,'1A Epäorgaaniset lannoitteet'!$C$30:$AG$30)</f>
        <v>0</v>
      </c>
      <c r="N36">
        <f>SUMIF('1A Epäorgaaniset lannoitteet'!$C$7:$AG$7,$B36,'1A Epäorgaaniset lannoitteet'!$C$31:$AG$31)</f>
        <v>0</v>
      </c>
      <c r="O36">
        <f>SUMIF('1A Epäorgaaniset lannoitteet'!$C$7:$AG$7,$B36,'1A Epäorgaaniset lannoitteet'!$C$32:$AG$32)</f>
        <v>0</v>
      </c>
      <c r="P36">
        <f>SUMIF('1A Epäorgaaniset lannoitteet'!$C$7:$AG$7,$B36,'1A Epäorgaaniset lannoitteet'!$C$33:$AG$33)</f>
        <v>0</v>
      </c>
      <c r="Q36">
        <f>SUMIF('1A Epäorgaaniset lannoitteet'!$C$7:$AG$7,$B36,'1A Epäorgaaniset lannoitteet'!$C$34:$AG$34)</f>
        <v>0</v>
      </c>
      <c r="R36">
        <f>SUMIF('1A Epäorgaaniset lannoitteet'!$C$7:$AG$7,$B36,'1A Epäorgaaniset lannoitteet'!$C$35:$AG$35)</f>
        <v>0</v>
      </c>
      <c r="S36">
        <f>SUMIF('1A Epäorgaaniset lannoitteet'!$C$7:$AG$7,$B36,'1A Epäorgaaniset lannoitteet'!$C$36:$AG$36)</f>
        <v>0</v>
      </c>
      <c r="T36">
        <f>SUMIF('1A Epäorgaaniset lannoitteet'!$C$7:$AG$7,$B36,'1A Epäorgaaniset lannoitteet'!$C$37:$AG$37)</f>
        <v>0</v>
      </c>
      <c r="U36">
        <f>SUMIF('1A Epäorgaaniset lannoitteet'!$C$7:$AG$7,$B36,'1A Epäorgaaniset lannoitteet'!$C$38:$AG$38)</f>
        <v>0</v>
      </c>
    </row>
    <row r="37" spans="1:21">
      <c r="A37">
        <v>1</v>
      </c>
      <c r="B37" t="s">
        <v>98</v>
      </c>
      <c r="C37" t="s">
        <v>268</v>
      </c>
      <c r="D37">
        <f>SUMIF('1A Epäorgaaniset lannoitteet'!$C$7:$AG$7,$B37,'1A Epäorgaaniset lannoitteet'!$C$12:$AG$12)</f>
        <v>0</v>
      </c>
      <c r="F37">
        <f>SUMIF('1A Epäorgaaniset lannoitteet'!$C$7:$AG$7,$B37,'1A Epäorgaaniset lannoitteet'!$C$25:$AG$25)</f>
        <v>0</v>
      </c>
      <c r="H37">
        <f>SUMIF('1A Epäorgaaniset lannoitteet'!$C$7:$AG$7,$B37,'1A Epäorgaaniset lannoitteet'!$C$1:$AG$1)</f>
        <v>0</v>
      </c>
      <c r="I37" s="91" t="str">
        <f t="shared" si="0"/>
        <v/>
      </c>
      <c r="K37">
        <f>SUMIF('1A Epäorgaaniset lannoitteet'!$C$7:$AG$7,$B37,'1A Epäorgaaniset lannoitteet'!$C$28:$AG$28)</f>
        <v>0</v>
      </c>
      <c r="L37">
        <f>SUMIF('1A Epäorgaaniset lannoitteet'!$C$7:$AG$7,$B37,'1A Epäorgaaniset lannoitteet'!$C$29:$AG$29)</f>
        <v>0</v>
      </c>
      <c r="M37">
        <f>SUMIF('1A Epäorgaaniset lannoitteet'!$C$7:$AG$7,$B37,'1A Epäorgaaniset lannoitteet'!$C$30:$AG$30)</f>
        <v>0</v>
      </c>
      <c r="N37">
        <f>SUMIF('1A Epäorgaaniset lannoitteet'!$C$7:$AG$7,$B37,'1A Epäorgaaniset lannoitteet'!$C$31:$AG$31)</f>
        <v>0</v>
      </c>
      <c r="O37">
        <f>SUMIF('1A Epäorgaaniset lannoitteet'!$C$7:$AG$7,$B37,'1A Epäorgaaniset lannoitteet'!$C$32:$AG$32)</f>
        <v>0</v>
      </c>
      <c r="P37">
        <f>SUMIF('1A Epäorgaaniset lannoitteet'!$C$7:$AG$7,$B37,'1A Epäorgaaniset lannoitteet'!$C$33:$AG$33)</f>
        <v>0</v>
      </c>
      <c r="Q37">
        <f>SUMIF('1A Epäorgaaniset lannoitteet'!$C$7:$AG$7,$B37,'1A Epäorgaaniset lannoitteet'!$C$34:$AG$34)</f>
        <v>0</v>
      </c>
      <c r="R37">
        <f>SUMIF('1A Epäorgaaniset lannoitteet'!$C$7:$AG$7,$B37,'1A Epäorgaaniset lannoitteet'!$C$35:$AG$35)</f>
        <v>0</v>
      </c>
      <c r="S37">
        <f>SUMIF('1A Epäorgaaniset lannoitteet'!$C$7:$AG$7,$B37,'1A Epäorgaaniset lannoitteet'!$C$36:$AG$36)</f>
        <v>0</v>
      </c>
      <c r="T37">
        <f>SUMIF('1A Epäorgaaniset lannoitteet'!$C$7:$AG$7,$B37,'1A Epäorgaaniset lannoitteet'!$C$37:$AG$37)</f>
        <v>0</v>
      </c>
      <c r="U37">
        <f>SUMIF('1A Epäorgaaniset lannoitteet'!$C$7:$AG$7,$B37,'1A Epäorgaaniset lannoitteet'!$C$38:$AG$38)</f>
        <v>0</v>
      </c>
    </row>
    <row r="38" spans="1:21">
      <c r="A38">
        <v>1</v>
      </c>
      <c r="B38" t="s">
        <v>100</v>
      </c>
      <c r="C38" t="s">
        <v>465</v>
      </c>
      <c r="D38">
        <f>SUMIF('1A Epäorgaaniset lannoitteet'!$C$7:$AG$7,$B38,'1A Epäorgaaniset lannoitteet'!$C$12:$AG$12)</f>
        <v>0</v>
      </c>
      <c r="F38">
        <f>SUMIF('1A Epäorgaaniset lannoitteet'!$C$7:$AG$7,$B38,'1A Epäorgaaniset lannoitteet'!$C$25:$AG$25)</f>
        <v>0</v>
      </c>
      <c r="H38">
        <f>SUMIF('1A Epäorgaaniset lannoitteet'!$C$7:$AG$7,$B38,'1A Epäorgaaniset lannoitteet'!$C$1:$AG$1)</f>
        <v>0</v>
      </c>
      <c r="I38" s="91" t="str">
        <f t="shared" si="0"/>
        <v/>
      </c>
      <c r="K38">
        <f>SUMIF('1A Epäorgaaniset lannoitteet'!$C$7:$AG$7,$B38,'1A Epäorgaaniset lannoitteet'!$C$28:$AG$28)</f>
        <v>0</v>
      </c>
      <c r="L38">
        <f>SUMIF('1A Epäorgaaniset lannoitteet'!$C$7:$AG$7,$B38,'1A Epäorgaaniset lannoitteet'!$C$29:$AG$29)</f>
        <v>0</v>
      </c>
      <c r="M38">
        <f>SUMIF('1A Epäorgaaniset lannoitteet'!$C$7:$AG$7,$B38,'1A Epäorgaaniset lannoitteet'!$C$30:$AG$30)</f>
        <v>0</v>
      </c>
      <c r="N38">
        <f>SUMIF('1A Epäorgaaniset lannoitteet'!$C$7:$AG$7,$B38,'1A Epäorgaaniset lannoitteet'!$C$31:$AG$31)</f>
        <v>0</v>
      </c>
      <c r="O38">
        <f>SUMIF('1A Epäorgaaniset lannoitteet'!$C$7:$AG$7,$B38,'1A Epäorgaaniset lannoitteet'!$C$32:$AG$32)</f>
        <v>0</v>
      </c>
      <c r="P38">
        <f>SUMIF('1A Epäorgaaniset lannoitteet'!$C$7:$AG$7,$B38,'1A Epäorgaaniset lannoitteet'!$C$33:$AG$33)</f>
        <v>0</v>
      </c>
      <c r="Q38">
        <f>SUMIF('1A Epäorgaaniset lannoitteet'!$C$7:$AG$7,$B38,'1A Epäorgaaniset lannoitteet'!$C$34:$AG$34)</f>
        <v>0</v>
      </c>
      <c r="R38">
        <f>SUMIF('1A Epäorgaaniset lannoitteet'!$C$7:$AG$7,$B38,'1A Epäorgaaniset lannoitteet'!$C$35:$AG$35)</f>
        <v>0</v>
      </c>
      <c r="S38">
        <f>SUMIF('1A Epäorgaaniset lannoitteet'!$C$7:$AG$7,$B38,'1A Epäorgaaniset lannoitteet'!$C$36:$AG$36)</f>
        <v>0</v>
      </c>
      <c r="T38">
        <f>SUMIF('1A Epäorgaaniset lannoitteet'!$C$7:$AG$7,$B38,'1A Epäorgaaniset lannoitteet'!$C$37:$AG$37)</f>
        <v>0</v>
      </c>
      <c r="U38">
        <f>SUMIF('1A Epäorgaaniset lannoitteet'!$C$7:$AG$7,$B38,'1A Epäorgaaniset lannoitteet'!$C$38:$AG$38)</f>
        <v>0</v>
      </c>
    </row>
    <row r="39" spans="1:21">
      <c r="A39">
        <v>1</v>
      </c>
      <c r="B39" t="s">
        <v>103</v>
      </c>
      <c r="C39" t="s">
        <v>269</v>
      </c>
      <c r="D39">
        <f>SUMIF('1A Epäorgaaniset lannoitteet'!$C$7:$AG$7,$B39,'1A Epäorgaaniset lannoitteet'!$C$12:$AG$12)</f>
        <v>0</v>
      </c>
      <c r="F39">
        <f>SUMIF('1A Epäorgaaniset lannoitteet'!$C$7:$AG$7,$B39,'1A Epäorgaaniset lannoitteet'!$C$25:$AG$25)</f>
        <v>0</v>
      </c>
      <c r="H39">
        <f>SUMIF('1A Epäorgaaniset lannoitteet'!$C$7:$AG$7,$B39,'1A Epäorgaaniset lannoitteet'!$C$1:$AG$1)</f>
        <v>0</v>
      </c>
      <c r="I39" s="91" t="str">
        <f t="shared" si="0"/>
        <v/>
      </c>
      <c r="K39">
        <f>SUMIF('1A Epäorgaaniset lannoitteet'!$C$7:$AG$7,$B39,'1A Epäorgaaniset lannoitteet'!$C$28:$AG$28)</f>
        <v>0</v>
      </c>
      <c r="L39">
        <f>SUMIF('1A Epäorgaaniset lannoitteet'!$C$7:$AG$7,$B39,'1A Epäorgaaniset lannoitteet'!$C$29:$AG$29)</f>
        <v>0</v>
      </c>
      <c r="M39">
        <f>SUMIF('1A Epäorgaaniset lannoitteet'!$C$7:$AG$7,$B39,'1A Epäorgaaniset lannoitteet'!$C$30:$AG$30)</f>
        <v>0</v>
      </c>
      <c r="N39">
        <f>SUMIF('1A Epäorgaaniset lannoitteet'!$C$7:$AG$7,$B39,'1A Epäorgaaniset lannoitteet'!$C$31:$AG$31)</f>
        <v>0</v>
      </c>
      <c r="O39">
        <f>SUMIF('1A Epäorgaaniset lannoitteet'!$C$7:$AG$7,$B39,'1A Epäorgaaniset lannoitteet'!$C$32:$AG$32)</f>
        <v>0</v>
      </c>
      <c r="P39">
        <f>SUMIF('1A Epäorgaaniset lannoitteet'!$C$7:$AG$7,$B39,'1A Epäorgaaniset lannoitteet'!$C$33:$AG$33)</f>
        <v>0</v>
      </c>
      <c r="Q39">
        <f>SUMIF('1A Epäorgaaniset lannoitteet'!$C$7:$AG$7,$B39,'1A Epäorgaaniset lannoitteet'!$C$34:$AG$34)</f>
        <v>0</v>
      </c>
      <c r="R39">
        <f>SUMIF('1A Epäorgaaniset lannoitteet'!$C$7:$AG$7,$B39,'1A Epäorgaaniset lannoitteet'!$C$35:$AG$35)</f>
        <v>0</v>
      </c>
      <c r="S39">
        <f>SUMIF('1A Epäorgaaniset lannoitteet'!$C$7:$AG$7,$B39,'1A Epäorgaaniset lannoitteet'!$C$36:$AG$36)</f>
        <v>0</v>
      </c>
      <c r="T39">
        <f>SUMIF('1A Epäorgaaniset lannoitteet'!$C$7:$AG$7,$B39,'1A Epäorgaaniset lannoitteet'!$C$37:$AG$37)</f>
        <v>0</v>
      </c>
      <c r="U39">
        <f>SUMIF('1A Epäorgaaniset lannoitteet'!$C$7:$AG$7,$B39,'1A Epäorgaaniset lannoitteet'!$C$38:$AG$38)</f>
        <v>0</v>
      </c>
    </row>
    <row r="40" spans="1:21">
      <c r="A40">
        <v>1</v>
      </c>
      <c r="B40" t="s">
        <v>104</v>
      </c>
      <c r="C40" t="s">
        <v>270</v>
      </c>
      <c r="D40">
        <f>SUMIF('1A Epäorgaaniset lannoitteet'!$C$7:$AG$7,$B40,'1A Epäorgaaniset lannoitteet'!$C$12:$AG$12)</f>
        <v>0</v>
      </c>
      <c r="F40">
        <f>SUMIF('1A Epäorgaaniset lannoitteet'!$C$7:$AG$7,$B40,'1A Epäorgaaniset lannoitteet'!$C$25:$AG$25)</f>
        <v>0</v>
      </c>
      <c r="H40">
        <f>SUMIF('1A Epäorgaaniset lannoitteet'!$C$7:$AG$7,$B40,'1A Epäorgaaniset lannoitteet'!$C$1:$AG$1)</f>
        <v>0</v>
      </c>
      <c r="I40" s="91" t="str">
        <f t="shared" si="0"/>
        <v/>
      </c>
      <c r="K40">
        <f>SUMIF('1A Epäorgaaniset lannoitteet'!$C$7:$AG$7,$B40,'1A Epäorgaaniset lannoitteet'!$C$28:$AG$28)</f>
        <v>0</v>
      </c>
      <c r="L40">
        <f>SUMIF('1A Epäorgaaniset lannoitteet'!$C$7:$AG$7,$B40,'1A Epäorgaaniset lannoitteet'!$C$29:$AG$29)</f>
        <v>0</v>
      </c>
      <c r="M40">
        <f>SUMIF('1A Epäorgaaniset lannoitteet'!$C$7:$AG$7,$B40,'1A Epäorgaaniset lannoitteet'!$C$30:$AG$30)</f>
        <v>0</v>
      </c>
      <c r="N40">
        <f>SUMIF('1A Epäorgaaniset lannoitteet'!$C$7:$AG$7,$B40,'1A Epäorgaaniset lannoitteet'!$C$31:$AG$31)</f>
        <v>0</v>
      </c>
      <c r="O40">
        <f>SUMIF('1A Epäorgaaniset lannoitteet'!$C$7:$AG$7,$B40,'1A Epäorgaaniset lannoitteet'!$C$32:$AG$32)</f>
        <v>0</v>
      </c>
      <c r="P40">
        <f>SUMIF('1A Epäorgaaniset lannoitteet'!$C$7:$AG$7,$B40,'1A Epäorgaaniset lannoitteet'!$C$33:$AG$33)</f>
        <v>0</v>
      </c>
      <c r="Q40">
        <f>SUMIF('1A Epäorgaaniset lannoitteet'!$C$7:$AG$7,$B40,'1A Epäorgaaniset lannoitteet'!$C$34:$AG$34)</f>
        <v>0</v>
      </c>
      <c r="R40">
        <f>SUMIF('1A Epäorgaaniset lannoitteet'!$C$7:$AG$7,$B40,'1A Epäorgaaniset lannoitteet'!$C$35:$AG$35)</f>
        <v>0</v>
      </c>
      <c r="S40">
        <f>SUMIF('1A Epäorgaaniset lannoitteet'!$C$7:$AG$7,$B40,'1A Epäorgaaniset lannoitteet'!$C$36:$AG$36)</f>
        <v>0</v>
      </c>
      <c r="T40">
        <f>SUMIF('1A Epäorgaaniset lannoitteet'!$C$7:$AG$7,$B40,'1A Epäorgaaniset lannoitteet'!$C$37:$AG$37)</f>
        <v>0</v>
      </c>
      <c r="U40">
        <f>SUMIF('1A Epäorgaaniset lannoitteet'!$C$7:$AG$7,$B40,'1A Epäorgaaniset lannoitteet'!$C$38:$AG$38)</f>
        <v>0</v>
      </c>
    </row>
    <row r="41" spans="1:21">
      <c r="A41">
        <v>1</v>
      </c>
      <c r="B41" t="s">
        <v>106</v>
      </c>
      <c r="C41" t="s">
        <v>271</v>
      </c>
      <c r="D41">
        <f>SUMIF('1A Epäorgaaniset lannoitteet'!$C$7:$AG$7,$B41,'1A Epäorgaaniset lannoitteet'!$C$12:$AG$12)</f>
        <v>0</v>
      </c>
      <c r="F41">
        <f>SUMIF('1A Epäorgaaniset lannoitteet'!$C$7:$AG$7,$B41,'1A Epäorgaaniset lannoitteet'!$C$25:$AG$25)</f>
        <v>0</v>
      </c>
      <c r="H41">
        <f>SUMIF('1A Epäorgaaniset lannoitteet'!$C$7:$AG$7,$B41,'1A Epäorgaaniset lannoitteet'!$C$1:$AG$1)</f>
        <v>0</v>
      </c>
      <c r="I41" s="91" t="str">
        <f t="shared" si="0"/>
        <v/>
      </c>
      <c r="K41">
        <f>SUMIF('1A Epäorgaaniset lannoitteet'!$C$7:$AG$7,$B41,'1A Epäorgaaniset lannoitteet'!$C$28:$AG$28)</f>
        <v>0</v>
      </c>
      <c r="L41">
        <f>SUMIF('1A Epäorgaaniset lannoitteet'!$C$7:$AG$7,$B41,'1A Epäorgaaniset lannoitteet'!$C$29:$AG$29)</f>
        <v>0</v>
      </c>
      <c r="M41">
        <f>SUMIF('1A Epäorgaaniset lannoitteet'!$C$7:$AG$7,$B41,'1A Epäorgaaniset lannoitteet'!$C$30:$AG$30)</f>
        <v>0</v>
      </c>
      <c r="N41">
        <f>SUMIF('1A Epäorgaaniset lannoitteet'!$C$7:$AG$7,$B41,'1A Epäorgaaniset lannoitteet'!$C$31:$AG$31)</f>
        <v>0</v>
      </c>
      <c r="O41">
        <f>SUMIF('1A Epäorgaaniset lannoitteet'!$C$7:$AG$7,$B41,'1A Epäorgaaniset lannoitteet'!$C$32:$AG$32)</f>
        <v>0</v>
      </c>
      <c r="P41">
        <f>SUMIF('1A Epäorgaaniset lannoitteet'!$C$7:$AG$7,$B41,'1A Epäorgaaniset lannoitteet'!$C$33:$AG$33)</f>
        <v>0</v>
      </c>
      <c r="Q41">
        <f>SUMIF('1A Epäorgaaniset lannoitteet'!$C$7:$AG$7,$B41,'1A Epäorgaaniset lannoitteet'!$C$34:$AG$34)</f>
        <v>0</v>
      </c>
      <c r="R41">
        <f>SUMIF('1A Epäorgaaniset lannoitteet'!$C$7:$AG$7,$B41,'1A Epäorgaaniset lannoitteet'!$C$35:$AG$35)</f>
        <v>0</v>
      </c>
      <c r="S41">
        <f>SUMIF('1A Epäorgaaniset lannoitteet'!$C$7:$AG$7,$B41,'1A Epäorgaaniset lannoitteet'!$C$36:$AG$36)</f>
        <v>0</v>
      </c>
      <c r="T41">
        <f>SUMIF('1A Epäorgaaniset lannoitteet'!$C$7:$AG$7,$B41,'1A Epäorgaaniset lannoitteet'!$C$37:$AG$37)</f>
        <v>0</v>
      </c>
      <c r="U41">
        <f>SUMIF('1A Epäorgaaniset lannoitteet'!$C$7:$AG$7,$B41,'1A Epäorgaaniset lannoitteet'!$C$38:$AG$38)</f>
        <v>0</v>
      </c>
    </row>
    <row r="42" spans="1:21">
      <c r="A42">
        <v>1</v>
      </c>
      <c r="B42" t="s">
        <v>108</v>
      </c>
      <c r="C42" t="s">
        <v>272</v>
      </c>
      <c r="D42">
        <f>SUMIF('1A Epäorgaaniset lannoitteet'!$C$7:$AG$7,$B42,'1A Epäorgaaniset lannoitteet'!$C$12:$AG$12)</f>
        <v>0</v>
      </c>
      <c r="F42">
        <f>SUMIF('1A Epäorgaaniset lannoitteet'!$C$7:$AG$7,$B42,'1A Epäorgaaniset lannoitteet'!$C$25:$AG$25)</f>
        <v>0</v>
      </c>
      <c r="H42">
        <f>SUMIF('1A Epäorgaaniset lannoitteet'!$C$7:$AG$7,$B42,'1A Epäorgaaniset lannoitteet'!$C$1:$AG$1)</f>
        <v>0</v>
      </c>
      <c r="I42" s="91" t="str">
        <f t="shared" si="0"/>
        <v/>
      </c>
      <c r="K42">
        <f>SUMIF('1A Epäorgaaniset lannoitteet'!$C$7:$AG$7,$B42,'1A Epäorgaaniset lannoitteet'!$C$28:$AG$28)</f>
        <v>0</v>
      </c>
      <c r="L42">
        <f>SUMIF('1A Epäorgaaniset lannoitteet'!$C$7:$AG$7,$B42,'1A Epäorgaaniset lannoitteet'!$C$29:$AG$29)</f>
        <v>0</v>
      </c>
      <c r="M42">
        <f>SUMIF('1A Epäorgaaniset lannoitteet'!$C$7:$AG$7,$B42,'1A Epäorgaaniset lannoitteet'!$C$30:$AG$30)</f>
        <v>0</v>
      </c>
      <c r="N42">
        <f>SUMIF('1A Epäorgaaniset lannoitteet'!$C$7:$AG$7,$B42,'1A Epäorgaaniset lannoitteet'!$C$31:$AG$31)</f>
        <v>0</v>
      </c>
      <c r="O42">
        <f>SUMIF('1A Epäorgaaniset lannoitteet'!$C$7:$AG$7,$B42,'1A Epäorgaaniset lannoitteet'!$C$32:$AG$32)</f>
        <v>0</v>
      </c>
      <c r="P42">
        <f>SUMIF('1A Epäorgaaniset lannoitteet'!$C$7:$AG$7,$B42,'1A Epäorgaaniset lannoitteet'!$C$33:$AG$33)</f>
        <v>0</v>
      </c>
      <c r="Q42">
        <f>SUMIF('1A Epäorgaaniset lannoitteet'!$C$7:$AG$7,$B42,'1A Epäorgaaniset lannoitteet'!$C$34:$AG$34)</f>
        <v>0</v>
      </c>
      <c r="R42">
        <f>SUMIF('1A Epäorgaaniset lannoitteet'!$C$7:$AG$7,$B42,'1A Epäorgaaniset lannoitteet'!$C$35:$AG$35)</f>
        <v>0</v>
      </c>
      <c r="S42">
        <f>SUMIF('1A Epäorgaaniset lannoitteet'!$C$7:$AG$7,$B42,'1A Epäorgaaniset lannoitteet'!$C$36:$AG$36)</f>
        <v>0</v>
      </c>
      <c r="T42">
        <f>SUMIF('1A Epäorgaaniset lannoitteet'!$C$7:$AG$7,$B42,'1A Epäorgaaniset lannoitteet'!$C$37:$AG$37)</f>
        <v>0</v>
      </c>
      <c r="U42">
        <f>SUMIF('1A Epäorgaaniset lannoitteet'!$C$7:$AG$7,$B42,'1A Epäorgaaniset lannoitteet'!$C$38:$AG$38)</f>
        <v>0</v>
      </c>
    </row>
    <row r="43" spans="1:21">
      <c r="A43">
        <v>1</v>
      </c>
      <c r="B43" t="s">
        <v>110</v>
      </c>
      <c r="C43" t="s">
        <v>273</v>
      </c>
      <c r="D43">
        <f>SUMIF('1A Epäorgaaniset lannoitteet'!$C$7:$AG$7,$B43,'1A Epäorgaaniset lannoitteet'!$C$12:$AG$12)</f>
        <v>0</v>
      </c>
      <c r="F43">
        <f>SUMIF('1A Epäorgaaniset lannoitteet'!$C$7:$AG$7,$B43,'1A Epäorgaaniset lannoitteet'!$C$25:$AG$25)</f>
        <v>0</v>
      </c>
      <c r="H43">
        <f>SUMIF('1A Epäorgaaniset lannoitteet'!$C$7:$AG$7,$B43,'1A Epäorgaaniset lannoitteet'!$C$1:$AG$1)</f>
        <v>0</v>
      </c>
      <c r="I43" s="91" t="str">
        <f t="shared" si="0"/>
        <v/>
      </c>
      <c r="K43">
        <f>SUMIF('1A Epäorgaaniset lannoitteet'!$C$7:$AG$7,$B43,'1A Epäorgaaniset lannoitteet'!$C$28:$AG$28)</f>
        <v>0</v>
      </c>
      <c r="L43">
        <f>SUMIF('1A Epäorgaaniset lannoitteet'!$C$7:$AG$7,$B43,'1A Epäorgaaniset lannoitteet'!$C$29:$AG$29)</f>
        <v>0</v>
      </c>
      <c r="M43">
        <f>SUMIF('1A Epäorgaaniset lannoitteet'!$C$7:$AG$7,$B43,'1A Epäorgaaniset lannoitteet'!$C$30:$AG$30)</f>
        <v>0</v>
      </c>
      <c r="N43">
        <f>SUMIF('1A Epäorgaaniset lannoitteet'!$C$7:$AG$7,$B43,'1A Epäorgaaniset lannoitteet'!$C$31:$AG$31)</f>
        <v>0</v>
      </c>
      <c r="O43">
        <f>SUMIF('1A Epäorgaaniset lannoitteet'!$C$7:$AG$7,$B43,'1A Epäorgaaniset lannoitteet'!$C$32:$AG$32)</f>
        <v>0</v>
      </c>
      <c r="P43">
        <f>SUMIF('1A Epäorgaaniset lannoitteet'!$C$7:$AG$7,$B43,'1A Epäorgaaniset lannoitteet'!$C$33:$AG$33)</f>
        <v>0</v>
      </c>
      <c r="Q43">
        <f>SUMIF('1A Epäorgaaniset lannoitteet'!$C$7:$AG$7,$B43,'1A Epäorgaaniset lannoitteet'!$C$34:$AG$34)</f>
        <v>0</v>
      </c>
      <c r="R43">
        <f>SUMIF('1A Epäorgaaniset lannoitteet'!$C$7:$AG$7,$B43,'1A Epäorgaaniset lannoitteet'!$C$35:$AG$35)</f>
        <v>0</v>
      </c>
      <c r="S43">
        <f>SUMIF('1A Epäorgaaniset lannoitteet'!$C$7:$AG$7,$B43,'1A Epäorgaaniset lannoitteet'!$C$36:$AG$36)</f>
        <v>0</v>
      </c>
      <c r="T43">
        <f>SUMIF('1A Epäorgaaniset lannoitteet'!$C$7:$AG$7,$B43,'1A Epäorgaaniset lannoitteet'!$C$37:$AG$37)</f>
        <v>0</v>
      </c>
      <c r="U43">
        <f>SUMIF('1A Epäorgaaniset lannoitteet'!$C$7:$AG$7,$B43,'1A Epäorgaaniset lannoitteet'!$C$38:$AG$38)</f>
        <v>0</v>
      </c>
    </row>
    <row r="44" spans="1:21">
      <c r="A44">
        <v>1</v>
      </c>
      <c r="B44" s="132" t="s">
        <v>373</v>
      </c>
      <c r="D44">
        <f>SUMIF('1A Epäorgaaniset lannoitteet'!$C$7:$AG$7,$B44,'1A Epäorgaaniset lannoitteet'!$C$12:$AG$12)</f>
        <v>0</v>
      </c>
      <c r="F44">
        <f>SUMIF('1A Epäorgaaniset lannoitteet'!$C$7:$AG$7,$B44,'1A Epäorgaaniset lannoitteet'!$C$25:$AG$25)</f>
        <v>0</v>
      </c>
      <c r="H44">
        <f>SUMIF('1A Epäorgaaniset lannoitteet'!$C$7:$AG$7,$B44,'1A Epäorgaaniset lannoitteet'!$C$1:$AG$1)</f>
        <v>0</v>
      </c>
      <c r="I44" s="91" t="str">
        <f t="shared" ref="I44" si="2">IF(D44&gt;0,"FI","")</f>
        <v/>
      </c>
      <c r="K44">
        <f>SUMIF('1A Epäorgaaniset lannoitteet'!$C$7:$AG$7,$B44,'1A Epäorgaaniset lannoitteet'!$C$28:$AG$28)</f>
        <v>0</v>
      </c>
      <c r="L44">
        <f>SUMIF('1A Epäorgaaniset lannoitteet'!$C$7:$AG$7,$B44,'1A Epäorgaaniset lannoitteet'!$C$29:$AG$29)</f>
        <v>0</v>
      </c>
      <c r="M44">
        <f>SUMIF('1A Epäorgaaniset lannoitteet'!$C$7:$AG$7,$B44,'1A Epäorgaaniset lannoitteet'!$C$30:$AG$30)</f>
        <v>0</v>
      </c>
      <c r="N44">
        <f>SUMIF('1A Epäorgaaniset lannoitteet'!$C$7:$AG$7,$B44,'1A Epäorgaaniset lannoitteet'!$C$31:$AG$31)</f>
        <v>0</v>
      </c>
      <c r="O44">
        <f>SUMIF('1A Epäorgaaniset lannoitteet'!$C$7:$AG$7,$B44,'1A Epäorgaaniset lannoitteet'!$C$32:$AG$32)</f>
        <v>0</v>
      </c>
      <c r="P44">
        <f>SUMIF('1A Epäorgaaniset lannoitteet'!$C$7:$AG$7,$B44,'1A Epäorgaaniset lannoitteet'!$C$33:$AG$33)</f>
        <v>0</v>
      </c>
      <c r="Q44">
        <f>SUMIF('1A Epäorgaaniset lannoitteet'!$C$7:$AG$7,$B44,'1A Epäorgaaniset lannoitteet'!$C$34:$AG$34)</f>
        <v>0</v>
      </c>
      <c r="R44">
        <f>SUMIF('1A Epäorgaaniset lannoitteet'!$C$7:$AG$7,$B44,'1A Epäorgaaniset lannoitteet'!$C$35:$AG$35)</f>
        <v>0</v>
      </c>
      <c r="S44">
        <f>SUMIF('1A Epäorgaaniset lannoitteet'!$C$7:$AG$7,$B44,'1A Epäorgaaniset lannoitteet'!$C$36:$AG$36)</f>
        <v>0</v>
      </c>
      <c r="T44">
        <f>SUMIF('1A Epäorgaaniset lannoitteet'!$C$7:$AG$7,$B44,'1A Epäorgaaniset lannoitteet'!$C$37:$AG$37)</f>
        <v>0</v>
      </c>
      <c r="U44">
        <f>SUMIF('1A Epäorgaaniset lannoitteet'!$C$7:$AG$7,$B44,'1A Epäorgaaniset lannoitteet'!$C$38:$AG$38)</f>
        <v>0</v>
      </c>
    </row>
    <row r="45" spans="1:21">
      <c r="A45">
        <v>1</v>
      </c>
      <c r="B45" t="s">
        <v>112</v>
      </c>
      <c r="C45" t="s">
        <v>274</v>
      </c>
      <c r="D45">
        <f>SUMIF('1A Epäorgaaniset lannoitteet'!$C$7:$AG$7,$B45,'1A Epäorgaaniset lannoitteet'!$C$12:$AG$12)</f>
        <v>0</v>
      </c>
      <c r="F45">
        <f>SUMIF('1A Epäorgaaniset lannoitteet'!$C$7:$AG$7,$B45,'1A Epäorgaaniset lannoitteet'!$C$25:$AG$25)</f>
        <v>0</v>
      </c>
      <c r="H45">
        <f>SUMIF('1A Epäorgaaniset lannoitteet'!$C$7:$AG$7,$B45,'1A Epäorgaaniset lannoitteet'!$C$1:$AG$1)</f>
        <v>0</v>
      </c>
      <c r="I45" s="91" t="str">
        <f t="shared" si="0"/>
        <v/>
      </c>
      <c r="K45">
        <f>SUMIF('1A Epäorgaaniset lannoitteet'!$C$7:$AG$7,$B45,'1A Epäorgaaniset lannoitteet'!$C$28:$AG$28)</f>
        <v>0</v>
      </c>
      <c r="L45">
        <f>SUMIF('1A Epäorgaaniset lannoitteet'!$C$7:$AG$7,$B45,'1A Epäorgaaniset lannoitteet'!$C$29:$AG$29)</f>
        <v>0</v>
      </c>
      <c r="M45">
        <f>SUMIF('1A Epäorgaaniset lannoitteet'!$C$7:$AG$7,$B45,'1A Epäorgaaniset lannoitteet'!$C$30:$AG$30)</f>
        <v>0</v>
      </c>
      <c r="N45">
        <f>SUMIF('1A Epäorgaaniset lannoitteet'!$C$7:$AG$7,$B45,'1A Epäorgaaniset lannoitteet'!$C$31:$AG$31)</f>
        <v>0</v>
      </c>
      <c r="O45">
        <f>SUMIF('1A Epäorgaaniset lannoitteet'!$C$7:$AG$7,$B45,'1A Epäorgaaniset lannoitteet'!$C$32:$AG$32)</f>
        <v>0</v>
      </c>
      <c r="P45">
        <f>SUMIF('1A Epäorgaaniset lannoitteet'!$C$7:$AG$7,$B45,'1A Epäorgaaniset lannoitteet'!$C$33:$AG$33)</f>
        <v>0</v>
      </c>
      <c r="Q45">
        <f>SUMIF('1A Epäorgaaniset lannoitteet'!$C$7:$AG$7,$B45,'1A Epäorgaaniset lannoitteet'!$C$34:$AG$34)</f>
        <v>0</v>
      </c>
      <c r="R45">
        <f>SUMIF('1A Epäorgaaniset lannoitteet'!$C$7:$AG$7,$B45,'1A Epäorgaaniset lannoitteet'!$C$35:$AG$35)</f>
        <v>0</v>
      </c>
      <c r="S45">
        <f>SUMIF('1A Epäorgaaniset lannoitteet'!$C$7:$AG$7,$B45,'1A Epäorgaaniset lannoitteet'!$C$36:$AG$36)</f>
        <v>0</v>
      </c>
      <c r="T45">
        <f>SUMIF('1A Epäorgaaniset lannoitteet'!$C$7:$AG$7,$B45,'1A Epäorgaaniset lannoitteet'!$C$37:$AG$37)</f>
        <v>0</v>
      </c>
      <c r="U45">
        <f>SUMIF('1A Epäorgaaniset lannoitteet'!$C$7:$AG$7,$B45,'1A Epäorgaaniset lannoitteet'!$C$38:$AG$38)</f>
        <v>0</v>
      </c>
    </row>
    <row r="46" spans="1:21">
      <c r="A46">
        <v>1</v>
      </c>
      <c r="B46" t="s">
        <v>114</v>
      </c>
      <c r="C46" t="s">
        <v>275</v>
      </c>
      <c r="D46">
        <f>SUMIF('1A Epäorgaaniset lannoitteet'!$C$7:$AG$7,$B46,'1A Epäorgaaniset lannoitteet'!$C$12:$AG$12)</f>
        <v>0</v>
      </c>
      <c r="F46">
        <f>SUMIF('1A Epäorgaaniset lannoitteet'!$C$7:$AG$7,$B46,'1A Epäorgaaniset lannoitteet'!$C$25:$AG$25)</f>
        <v>0</v>
      </c>
      <c r="H46">
        <f>SUMIF('1A Epäorgaaniset lannoitteet'!$C$7:$AG$7,$B46,'1A Epäorgaaniset lannoitteet'!$C$1:$AG$1)</f>
        <v>0</v>
      </c>
      <c r="I46" s="91" t="str">
        <f t="shared" si="0"/>
        <v/>
      </c>
      <c r="K46">
        <f>SUMIF('1A Epäorgaaniset lannoitteet'!$C$7:$AG$7,$B46,'1A Epäorgaaniset lannoitteet'!$C$28:$AG$28)</f>
        <v>0</v>
      </c>
      <c r="L46">
        <f>SUMIF('1A Epäorgaaniset lannoitteet'!$C$7:$AG$7,$B46,'1A Epäorgaaniset lannoitteet'!$C$29:$AG$29)</f>
        <v>0</v>
      </c>
      <c r="M46">
        <f>SUMIF('1A Epäorgaaniset lannoitteet'!$C$7:$AG$7,$B46,'1A Epäorgaaniset lannoitteet'!$C$30:$AG$30)</f>
        <v>0</v>
      </c>
      <c r="N46">
        <f>SUMIF('1A Epäorgaaniset lannoitteet'!$C$7:$AG$7,$B46,'1A Epäorgaaniset lannoitteet'!$C$31:$AG$31)</f>
        <v>0</v>
      </c>
      <c r="O46">
        <f>SUMIF('1A Epäorgaaniset lannoitteet'!$C$7:$AG$7,$B46,'1A Epäorgaaniset lannoitteet'!$C$32:$AG$32)</f>
        <v>0</v>
      </c>
      <c r="P46">
        <f>SUMIF('1A Epäorgaaniset lannoitteet'!$C$7:$AG$7,$B46,'1A Epäorgaaniset lannoitteet'!$C$33:$AG$33)</f>
        <v>0</v>
      </c>
      <c r="Q46">
        <f>SUMIF('1A Epäorgaaniset lannoitteet'!$C$7:$AG$7,$B46,'1A Epäorgaaniset lannoitteet'!$C$34:$AG$34)</f>
        <v>0</v>
      </c>
      <c r="R46">
        <f>SUMIF('1A Epäorgaaniset lannoitteet'!$C$7:$AG$7,$B46,'1A Epäorgaaniset lannoitteet'!$C$35:$AG$35)</f>
        <v>0</v>
      </c>
      <c r="S46">
        <f>SUMIF('1A Epäorgaaniset lannoitteet'!$C$7:$AG$7,$B46,'1A Epäorgaaniset lannoitteet'!$C$36:$AG$36)</f>
        <v>0</v>
      </c>
      <c r="T46">
        <f>SUMIF('1A Epäorgaaniset lannoitteet'!$C$7:$AG$7,$B46,'1A Epäorgaaniset lannoitteet'!$C$37:$AG$37)</f>
        <v>0</v>
      </c>
      <c r="U46">
        <f>SUMIF('1A Epäorgaaniset lannoitteet'!$C$7:$AG$7,$B46,'1A Epäorgaaniset lannoitteet'!$C$38:$AG$38)</f>
        <v>0</v>
      </c>
    </row>
    <row r="47" spans="1:21">
      <c r="A47">
        <v>1</v>
      </c>
      <c r="B47" t="s">
        <v>116</v>
      </c>
      <c r="C47" t="s">
        <v>276</v>
      </c>
      <c r="D47">
        <f>SUMIF('1A Epäorgaaniset lannoitteet'!$C$7:$AG$7,$B47,'1A Epäorgaaniset lannoitteet'!$C$12:$AG$12)</f>
        <v>0</v>
      </c>
      <c r="F47">
        <f>SUMIF('1A Epäorgaaniset lannoitteet'!$C$7:$AG$7,$B47,'1A Epäorgaaniset lannoitteet'!$C$25:$AG$25)</f>
        <v>0</v>
      </c>
      <c r="H47">
        <f>SUMIF('1A Epäorgaaniset lannoitteet'!$C$7:$AG$7,$B47,'1A Epäorgaaniset lannoitteet'!$C$1:$AG$1)</f>
        <v>0</v>
      </c>
      <c r="I47" s="91" t="str">
        <f t="shared" si="0"/>
        <v/>
      </c>
      <c r="K47">
        <f>SUMIF('1A Epäorgaaniset lannoitteet'!$C$7:$AG$7,$B47,'1A Epäorgaaniset lannoitteet'!$C$28:$AG$28)</f>
        <v>0</v>
      </c>
      <c r="L47">
        <f>SUMIF('1A Epäorgaaniset lannoitteet'!$C$7:$AG$7,$B47,'1A Epäorgaaniset lannoitteet'!$C$29:$AG$29)</f>
        <v>0</v>
      </c>
      <c r="M47">
        <f>SUMIF('1A Epäorgaaniset lannoitteet'!$C$7:$AG$7,$B47,'1A Epäorgaaniset lannoitteet'!$C$30:$AG$30)</f>
        <v>0</v>
      </c>
      <c r="N47">
        <f>SUMIF('1A Epäorgaaniset lannoitteet'!$C$7:$AG$7,$B47,'1A Epäorgaaniset lannoitteet'!$C$31:$AG$31)</f>
        <v>0</v>
      </c>
      <c r="O47">
        <f>SUMIF('1A Epäorgaaniset lannoitteet'!$C$7:$AG$7,$B47,'1A Epäorgaaniset lannoitteet'!$C$32:$AG$32)</f>
        <v>0</v>
      </c>
      <c r="P47">
        <f>SUMIF('1A Epäorgaaniset lannoitteet'!$C$7:$AG$7,$B47,'1A Epäorgaaniset lannoitteet'!$C$33:$AG$33)</f>
        <v>0</v>
      </c>
      <c r="Q47">
        <f>SUMIF('1A Epäorgaaniset lannoitteet'!$C$7:$AG$7,$B47,'1A Epäorgaaniset lannoitteet'!$C$34:$AG$34)</f>
        <v>0</v>
      </c>
      <c r="R47">
        <f>SUMIF('1A Epäorgaaniset lannoitteet'!$C$7:$AG$7,$B47,'1A Epäorgaaniset lannoitteet'!$C$35:$AG$35)</f>
        <v>0</v>
      </c>
      <c r="S47">
        <f>SUMIF('1A Epäorgaaniset lannoitteet'!$C$7:$AG$7,$B47,'1A Epäorgaaniset lannoitteet'!$C$36:$AG$36)</f>
        <v>0</v>
      </c>
      <c r="T47">
        <f>SUMIF('1A Epäorgaaniset lannoitteet'!$C$7:$AG$7,$B47,'1A Epäorgaaniset lannoitteet'!$C$37:$AG$37)</f>
        <v>0</v>
      </c>
      <c r="U47">
        <f>SUMIF('1A Epäorgaaniset lannoitteet'!$C$7:$AG$7,$B47,'1A Epäorgaaniset lannoitteet'!$C$38:$AG$38)</f>
        <v>0</v>
      </c>
    </row>
    <row r="48" spans="1:21">
      <c r="A48">
        <v>1</v>
      </c>
      <c r="B48" t="s">
        <v>118</v>
      </c>
      <c r="C48" t="s">
        <v>277</v>
      </c>
      <c r="D48">
        <f>SUMIF('1A Epäorgaaniset lannoitteet'!$C$7:$AG$7,$B48,'1A Epäorgaaniset lannoitteet'!$C$12:$AG$12)</f>
        <v>0</v>
      </c>
      <c r="F48">
        <f>SUMIF('1A Epäorgaaniset lannoitteet'!$C$7:$AG$7,$B48,'1A Epäorgaaniset lannoitteet'!$C$25:$AG$25)</f>
        <v>0</v>
      </c>
      <c r="H48">
        <f>SUMIF('1A Epäorgaaniset lannoitteet'!$C$7:$AG$7,$B48,'1A Epäorgaaniset lannoitteet'!$C$1:$AG$1)</f>
        <v>0</v>
      </c>
      <c r="I48" s="91" t="str">
        <f t="shared" si="0"/>
        <v/>
      </c>
      <c r="K48">
        <f>SUMIF('1A Epäorgaaniset lannoitteet'!$C$7:$AG$7,$B48,'1A Epäorgaaniset lannoitteet'!$C$28:$AG$28)</f>
        <v>0</v>
      </c>
      <c r="L48">
        <f>SUMIF('1A Epäorgaaniset lannoitteet'!$C$7:$AG$7,$B48,'1A Epäorgaaniset lannoitteet'!$C$29:$AG$29)</f>
        <v>0</v>
      </c>
      <c r="M48">
        <f>SUMIF('1A Epäorgaaniset lannoitteet'!$C$7:$AG$7,$B48,'1A Epäorgaaniset lannoitteet'!$C$30:$AG$30)</f>
        <v>0</v>
      </c>
      <c r="N48">
        <f>SUMIF('1A Epäorgaaniset lannoitteet'!$C$7:$AG$7,$B48,'1A Epäorgaaniset lannoitteet'!$C$31:$AG$31)</f>
        <v>0</v>
      </c>
      <c r="O48">
        <f>SUMIF('1A Epäorgaaniset lannoitteet'!$C$7:$AG$7,$B48,'1A Epäorgaaniset lannoitteet'!$C$32:$AG$32)</f>
        <v>0</v>
      </c>
      <c r="P48">
        <f>SUMIF('1A Epäorgaaniset lannoitteet'!$C$7:$AG$7,$B48,'1A Epäorgaaniset lannoitteet'!$C$33:$AG$33)</f>
        <v>0</v>
      </c>
      <c r="Q48">
        <f>SUMIF('1A Epäorgaaniset lannoitteet'!$C$7:$AG$7,$B48,'1A Epäorgaaniset lannoitteet'!$C$34:$AG$34)</f>
        <v>0</v>
      </c>
      <c r="R48">
        <f>SUMIF('1A Epäorgaaniset lannoitteet'!$C$7:$AG$7,$B48,'1A Epäorgaaniset lannoitteet'!$C$35:$AG$35)</f>
        <v>0</v>
      </c>
      <c r="S48">
        <f>SUMIF('1A Epäorgaaniset lannoitteet'!$C$7:$AG$7,$B48,'1A Epäorgaaniset lannoitteet'!$C$36:$AG$36)</f>
        <v>0</v>
      </c>
      <c r="T48">
        <f>SUMIF('1A Epäorgaaniset lannoitteet'!$C$7:$AG$7,$B48,'1A Epäorgaaniset lannoitteet'!$C$37:$AG$37)</f>
        <v>0</v>
      </c>
      <c r="U48">
        <f>SUMIF('1A Epäorgaaniset lannoitteet'!$C$7:$AG$7,$B48,'1A Epäorgaaniset lannoitteet'!$C$38:$AG$38)</f>
        <v>0</v>
      </c>
    </row>
    <row r="49" spans="1:21">
      <c r="A49">
        <v>1</v>
      </c>
      <c r="B49" t="s">
        <v>121</v>
      </c>
      <c r="C49" t="s">
        <v>278</v>
      </c>
      <c r="D49">
        <f>SUMIF('1A Epäorgaaniset lannoitteet'!$C$7:$AG$7,$B49,'1A Epäorgaaniset lannoitteet'!$C$12:$AG$12)</f>
        <v>0</v>
      </c>
      <c r="F49">
        <f>SUMIF('1A Epäorgaaniset lannoitteet'!$C$7:$AG$7,$B49,'1A Epäorgaaniset lannoitteet'!$C$25:$AG$25)</f>
        <v>0</v>
      </c>
      <c r="H49">
        <f>SUMIF('1A Epäorgaaniset lannoitteet'!$C$7:$AG$7,$B49,'1A Epäorgaaniset lannoitteet'!$C$1:$AG$1)</f>
        <v>0</v>
      </c>
      <c r="I49" s="91" t="str">
        <f t="shared" si="0"/>
        <v/>
      </c>
      <c r="K49">
        <f>SUMIF('1A Epäorgaaniset lannoitteet'!$C$7:$AG$7,$B49,'1A Epäorgaaniset lannoitteet'!$C$28:$AG$28)</f>
        <v>0</v>
      </c>
      <c r="L49">
        <f>SUMIF('1A Epäorgaaniset lannoitteet'!$C$7:$AG$7,$B49,'1A Epäorgaaniset lannoitteet'!$C$29:$AG$29)</f>
        <v>0</v>
      </c>
      <c r="M49">
        <f>SUMIF('1A Epäorgaaniset lannoitteet'!$C$7:$AG$7,$B49,'1A Epäorgaaniset lannoitteet'!$C$30:$AG$30)</f>
        <v>0</v>
      </c>
      <c r="N49">
        <f>SUMIF('1A Epäorgaaniset lannoitteet'!$C$7:$AG$7,$B49,'1A Epäorgaaniset lannoitteet'!$C$31:$AG$31)</f>
        <v>0</v>
      </c>
      <c r="O49">
        <f>SUMIF('1A Epäorgaaniset lannoitteet'!$C$7:$AG$7,$B49,'1A Epäorgaaniset lannoitteet'!$C$32:$AG$32)</f>
        <v>0</v>
      </c>
      <c r="P49">
        <f>SUMIF('1A Epäorgaaniset lannoitteet'!$C$7:$AG$7,$B49,'1A Epäorgaaniset lannoitteet'!$C$33:$AG$33)</f>
        <v>0</v>
      </c>
      <c r="Q49">
        <f>SUMIF('1A Epäorgaaniset lannoitteet'!$C$7:$AG$7,$B49,'1A Epäorgaaniset lannoitteet'!$C$34:$AG$34)</f>
        <v>0</v>
      </c>
      <c r="R49">
        <f>SUMIF('1A Epäorgaaniset lannoitteet'!$C$7:$AG$7,$B49,'1A Epäorgaaniset lannoitteet'!$C$35:$AG$35)</f>
        <v>0</v>
      </c>
      <c r="S49">
        <f>SUMIF('1A Epäorgaaniset lannoitteet'!$C$7:$AG$7,$B49,'1A Epäorgaaniset lannoitteet'!$C$36:$AG$36)</f>
        <v>0</v>
      </c>
      <c r="T49">
        <f>SUMIF('1A Epäorgaaniset lannoitteet'!$C$7:$AG$7,$B49,'1A Epäorgaaniset lannoitteet'!$C$37:$AG$37)</f>
        <v>0</v>
      </c>
      <c r="U49">
        <f>SUMIF('1A Epäorgaaniset lannoitteet'!$C$7:$AG$7,$B49,'1A Epäorgaaniset lannoitteet'!$C$38:$AG$38)</f>
        <v>0</v>
      </c>
    </row>
    <row r="50" spans="1:21">
      <c r="A50">
        <v>1</v>
      </c>
      <c r="B50" t="s">
        <v>122</v>
      </c>
      <c r="C50" t="s">
        <v>279</v>
      </c>
      <c r="D50">
        <f>SUMIF('1A Epäorgaaniset lannoitteet'!$C$7:$AG$7,$B50,'1A Epäorgaaniset lannoitteet'!$C$12:$AG$12)</f>
        <v>0</v>
      </c>
      <c r="F50">
        <f>SUMIF('1A Epäorgaaniset lannoitteet'!$C$7:$AG$7,$B50,'1A Epäorgaaniset lannoitteet'!$C$25:$AG$25)</f>
        <v>0</v>
      </c>
      <c r="H50">
        <f>SUMIF('1A Epäorgaaniset lannoitteet'!$C$7:$AG$7,$B50,'1A Epäorgaaniset lannoitteet'!$C$1:$AG$1)</f>
        <v>0</v>
      </c>
      <c r="I50" s="91" t="str">
        <f t="shared" si="0"/>
        <v/>
      </c>
      <c r="K50">
        <f>SUMIF('1A Epäorgaaniset lannoitteet'!$C$7:$AG$7,$B50,'1A Epäorgaaniset lannoitteet'!$C$28:$AG$28)</f>
        <v>0</v>
      </c>
      <c r="L50">
        <f>SUMIF('1A Epäorgaaniset lannoitteet'!$C$7:$AG$7,$B50,'1A Epäorgaaniset lannoitteet'!$C$29:$AG$29)</f>
        <v>0</v>
      </c>
      <c r="M50">
        <f>SUMIF('1A Epäorgaaniset lannoitteet'!$C$7:$AG$7,$B50,'1A Epäorgaaniset lannoitteet'!$C$30:$AG$30)</f>
        <v>0</v>
      </c>
      <c r="N50">
        <f>SUMIF('1A Epäorgaaniset lannoitteet'!$C$7:$AG$7,$B50,'1A Epäorgaaniset lannoitteet'!$C$31:$AG$31)</f>
        <v>0</v>
      </c>
      <c r="O50">
        <f>SUMIF('1A Epäorgaaniset lannoitteet'!$C$7:$AG$7,$B50,'1A Epäorgaaniset lannoitteet'!$C$32:$AG$32)</f>
        <v>0</v>
      </c>
      <c r="P50">
        <f>SUMIF('1A Epäorgaaniset lannoitteet'!$C$7:$AG$7,$B50,'1A Epäorgaaniset lannoitteet'!$C$33:$AG$33)</f>
        <v>0</v>
      </c>
      <c r="Q50">
        <f>SUMIF('1A Epäorgaaniset lannoitteet'!$C$7:$AG$7,$B50,'1A Epäorgaaniset lannoitteet'!$C$34:$AG$34)</f>
        <v>0</v>
      </c>
      <c r="R50">
        <f>SUMIF('1A Epäorgaaniset lannoitteet'!$C$7:$AG$7,$B50,'1A Epäorgaaniset lannoitteet'!$C$35:$AG$35)</f>
        <v>0</v>
      </c>
      <c r="S50">
        <f>SUMIF('1A Epäorgaaniset lannoitteet'!$C$7:$AG$7,$B50,'1A Epäorgaaniset lannoitteet'!$C$36:$AG$36)</f>
        <v>0</v>
      </c>
      <c r="T50">
        <f>SUMIF('1A Epäorgaaniset lannoitteet'!$C$7:$AG$7,$B50,'1A Epäorgaaniset lannoitteet'!$C$37:$AG$37)</f>
        <v>0</v>
      </c>
      <c r="U50">
        <f>SUMIF('1A Epäorgaaniset lannoitteet'!$C$7:$AG$7,$B50,'1A Epäorgaaniset lannoitteet'!$C$38:$AG$38)</f>
        <v>0</v>
      </c>
    </row>
    <row r="51" spans="1:21">
      <c r="A51">
        <v>1</v>
      </c>
      <c r="B51" t="s">
        <v>123</v>
      </c>
      <c r="C51" t="s">
        <v>280</v>
      </c>
      <c r="D51">
        <f>SUMIF('1A Epäorgaaniset lannoitteet'!$C$7:$AG$7,$B51,'1A Epäorgaaniset lannoitteet'!$C$12:$AG$12)</f>
        <v>0</v>
      </c>
      <c r="F51">
        <f>SUMIF('1A Epäorgaaniset lannoitteet'!$C$7:$AG$7,$B51,'1A Epäorgaaniset lannoitteet'!$C$25:$AG$25)</f>
        <v>0</v>
      </c>
      <c r="H51">
        <f>SUMIF('1A Epäorgaaniset lannoitteet'!$C$7:$AG$7,$B51,'1A Epäorgaaniset lannoitteet'!$C$1:$AG$1)</f>
        <v>0</v>
      </c>
      <c r="I51" s="91" t="str">
        <f t="shared" si="0"/>
        <v/>
      </c>
      <c r="K51">
        <f>SUMIF('1A Epäorgaaniset lannoitteet'!$C$7:$AG$7,$B51,'1A Epäorgaaniset lannoitteet'!$C$28:$AG$28)</f>
        <v>0</v>
      </c>
      <c r="L51">
        <f>SUMIF('1A Epäorgaaniset lannoitteet'!$C$7:$AG$7,$B51,'1A Epäorgaaniset lannoitteet'!$C$29:$AG$29)</f>
        <v>0</v>
      </c>
      <c r="M51">
        <f>SUMIF('1A Epäorgaaniset lannoitteet'!$C$7:$AG$7,$B51,'1A Epäorgaaniset lannoitteet'!$C$30:$AG$30)</f>
        <v>0</v>
      </c>
      <c r="N51">
        <f>SUMIF('1A Epäorgaaniset lannoitteet'!$C$7:$AG$7,$B51,'1A Epäorgaaniset lannoitteet'!$C$31:$AG$31)</f>
        <v>0</v>
      </c>
      <c r="O51">
        <f>SUMIF('1A Epäorgaaniset lannoitteet'!$C$7:$AG$7,$B51,'1A Epäorgaaniset lannoitteet'!$C$32:$AG$32)</f>
        <v>0</v>
      </c>
      <c r="P51">
        <f>SUMIF('1A Epäorgaaniset lannoitteet'!$C$7:$AG$7,$B51,'1A Epäorgaaniset lannoitteet'!$C$33:$AG$33)</f>
        <v>0</v>
      </c>
      <c r="Q51">
        <f>SUMIF('1A Epäorgaaniset lannoitteet'!$C$7:$AG$7,$B51,'1A Epäorgaaniset lannoitteet'!$C$34:$AG$34)</f>
        <v>0</v>
      </c>
      <c r="R51">
        <f>SUMIF('1A Epäorgaaniset lannoitteet'!$C$7:$AG$7,$B51,'1A Epäorgaaniset lannoitteet'!$C$35:$AG$35)</f>
        <v>0</v>
      </c>
      <c r="S51">
        <f>SUMIF('1A Epäorgaaniset lannoitteet'!$C$7:$AG$7,$B51,'1A Epäorgaaniset lannoitteet'!$C$36:$AG$36)</f>
        <v>0</v>
      </c>
      <c r="T51">
        <f>SUMIF('1A Epäorgaaniset lannoitteet'!$C$7:$AG$7,$B51,'1A Epäorgaaniset lannoitteet'!$C$37:$AG$37)</f>
        <v>0</v>
      </c>
      <c r="U51">
        <f>SUMIF('1A Epäorgaaniset lannoitteet'!$C$7:$AG$7,$B51,'1A Epäorgaaniset lannoitteet'!$C$38:$AG$38)</f>
        <v>0</v>
      </c>
    </row>
    <row r="52" spans="1:21">
      <c r="A52">
        <v>1</v>
      </c>
      <c r="B52" t="s">
        <v>125</v>
      </c>
      <c r="C52" t="s">
        <v>281</v>
      </c>
      <c r="D52">
        <f>SUMIF('1A Epäorgaaniset lannoitteet'!$C$7:$AG$7,$B52,'1A Epäorgaaniset lannoitteet'!$C$12:$AG$12)</f>
        <v>0</v>
      </c>
      <c r="F52">
        <f>SUMIF('1A Epäorgaaniset lannoitteet'!$C$7:$AG$7,$B52,'1A Epäorgaaniset lannoitteet'!$C$25:$AG$25)</f>
        <v>0</v>
      </c>
      <c r="H52">
        <f>SUMIF('1A Epäorgaaniset lannoitteet'!$C$7:$AG$7,$B52,'1A Epäorgaaniset lannoitteet'!$C$1:$AG$1)</f>
        <v>0</v>
      </c>
      <c r="I52" s="91" t="str">
        <f t="shared" si="0"/>
        <v/>
      </c>
      <c r="K52">
        <f>SUMIF('1A Epäorgaaniset lannoitteet'!$C$7:$AG$7,$B52,'1A Epäorgaaniset lannoitteet'!$C$28:$AG$28)</f>
        <v>0</v>
      </c>
      <c r="L52">
        <f>SUMIF('1A Epäorgaaniset lannoitteet'!$C$7:$AG$7,$B52,'1A Epäorgaaniset lannoitteet'!$C$29:$AG$29)</f>
        <v>0</v>
      </c>
      <c r="M52">
        <f>SUMIF('1A Epäorgaaniset lannoitteet'!$C$7:$AG$7,$B52,'1A Epäorgaaniset lannoitteet'!$C$30:$AG$30)</f>
        <v>0</v>
      </c>
      <c r="N52">
        <f>SUMIF('1A Epäorgaaniset lannoitteet'!$C$7:$AG$7,$B52,'1A Epäorgaaniset lannoitteet'!$C$31:$AG$31)</f>
        <v>0</v>
      </c>
      <c r="O52">
        <f>SUMIF('1A Epäorgaaniset lannoitteet'!$C$7:$AG$7,$B52,'1A Epäorgaaniset lannoitteet'!$C$32:$AG$32)</f>
        <v>0</v>
      </c>
      <c r="P52">
        <f>SUMIF('1A Epäorgaaniset lannoitteet'!$C$7:$AG$7,$B52,'1A Epäorgaaniset lannoitteet'!$C$33:$AG$33)</f>
        <v>0</v>
      </c>
      <c r="Q52">
        <f>SUMIF('1A Epäorgaaniset lannoitteet'!$C$7:$AG$7,$B52,'1A Epäorgaaniset lannoitteet'!$C$34:$AG$34)</f>
        <v>0</v>
      </c>
      <c r="R52">
        <f>SUMIF('1A Epäorgaaniset lannoitteet'!$C$7:$AG$7,$B52,'1A Epäorgaaniset lannoitteet'!$C$35:$AG$35)</f>
        <v>0</v>
      </c>
      <c r="S52">
        <f>SUMIF('1A Epäorgaaniset lannoitteet'!$C$7:$AG$7,$B52,'1A Epäorgaaniset lannoitteet'!$C$36:$AG$36)</f>
        <v>0</v>
      </c>
      <c r="T52">
        <f>SUMIF('1A Epäorgaaniset lannoitteet'!$C$7:$AG$7,$B52,'1A Epäorgaaniset lannoitteet'!$C$37:$AG$37)</f>
        <v>0</v>
      </c>
      <c r="U52">
        <f>SUMIF('1A Epäorgaaniset lannoitteet'!$C$7:$AG$7,$B52,'1A Epäorgaaniset lannoitteet'!$C$38:$AG$38)</f>
        <v>0</v>
      </c>
    </row>
    <row r="53" spans="1:21">
      <c r="A53">
        <v>1</v>
      </c>
      <c r="B53" t="s">
        <v>127</v>
      </c>
      <c r="C53" t="s">
        <v>282</v>
      </c>
      <c r="D53">
        <f>SUMIF('1A Epäorgaaniset lannoitteet'!$C$7:$AG$7,$B53,'1A Epäorgaaniset lannoitteet'!$C$12:$AG$12)</f>
        <v>0</v>
      </c>
      <c r="F53">
        <f>SUMIF('1A Epäorgaaniset lannoitteet'!$C$7:$AG$7,$B53,'1A Epäorgaaniset lannoitteet'!$C$25:$AG$25)</f>
        <v>0</v>
      </c>
      <c r="H53">
        <f>SUMIF('1A Epäorgaaniset lannoitteet'!$C$7:$AG$7,$B53,'1A Epäorgaaniset lannoitteet'!$C$1:$AG$1)</f>
        <v>0</v>
      </c>
      <c r="I53" s="91" t="str">
        <f t="shared" si="0"/>
        <v/>
      </c>
      <c r="K53">
        <f>SUMIF('1A Epäorgaaniset lannoitteet'!$C$7:$AG$7,$B53,'1A Epäorgaaniset lannoitteet'!$C$28:$AG$28)</f>
        <v>0</v>
      </c>
      <c r="L53">
        <f>SUMIF('1A Epäorgaaniset lannoitteet'!$C$7:$AG$7,$B53,'1A Epäorgaaniset lannoitteet'!$C$29:$AG$29)</f>
        <v>0</v>
      </c>
      <c r="M53">
        <f>SUMIF('1A Epäorgaaniset lannoitteet'!$C$7:$AG$7,$B53,'1A Epäorgaaniset lannoitteet'!$C$30:$AG$30)</f>
        <v>0</v>
      </c>
      <c r="N53">
        <f>SUMIF('1A Epäorgaaniset lannoitteet'!$C$7:$AG$7,$B53,'1A Epäorgaaniset lannoitteet'!$C$31:$AG$31)</f>
        <v>0</v>
      </c>
      <c r="O53">
        <f>SUMIF('1A Epäorgaaniset lannoitteet'!$C$7:$AG$7,$B53,'1A Epäorgaaniset lannoitteet'!$C$32:$AG$32)</f>
        <v>0</v>
      </c>
      <c r="P53">
        <f>SUMIF('1A Epäorgaaniset lannoitteet'!$C$7:$AG$7,$B53,'1A Epäorgaaniset lannoitteet'!$C$33:$AG$33)</f>
        <v>0</v>
      </c>
      <c r="Q53">
        <f>SUMIF('1A Epäorgaaniset lannoitteet'!$C$7:$AG$7,$B53,'1A Epäorgaaniset lannoitteet'!$C$34:$AG$34)</f>
        <v>0</v>
      </c>
      <c r="R53">
        <f>SUMIF('1A Epäorgaaniset lannoitteet'!$C$7:$AG$7,$B53,'1A Epäorgaaniset lannoitteet'!$C$35:$AG$35)</f>
        <v>0</v>
      </c>
      <c r="S53">
        <f>SUMIF('1A Epäorgaaniset lannoitteet'!$C$7:$AG$7,$B53,'1A Epäorgaaniset lannoitteet'!$C$36:$AG$36)</f>
        <v>0</v>
      </c>
      <c r="T53">
        <f>SUMIF('1A Epäorgaaniset lannoitteet'!$C$7:$AG$7,$B53,'1A Epäorgaaniset lannoitteet'!$C$37:$AG$37)</f>
        <v>0</v>
      </c>
      <c r="U53">
        <f>SUMIF('1A Epäorgaaniset lannoitteet'!$C$7:$AG$7,$B53,'1A Epäorgaaniset lannoitteet'!$C$38:$AG$38)</f>
        <v>0</v>
      </c>
    </row>
    <row r="54" spans="1:21">
      <c r="A54">
        <v>1</v>
      </c>
      <c r="B54" t="s">
        <v>129</v>
      </c>
      <c r="C54" t="s">
        <v>283</v>
      </c>
      <c r="D54">
        <f>SUMIF('1A Epäorgaaniset lannoitteet'!$C$7:$AG$7,$B54,'1A Epäorgaaniset lannoitteet'!$C$12:$AG$12)</f>
        <v>0</v>
      </c>
      <c r="F54">
        <f>SUMIF('1A Epäorgaaniset lannoitteet'!$C$7:$AG$7,$B54,'1A Epäorgaaniset lannoitteet'!$C$25:$AG$25)</f>
        <v>0</v>
      </c>
      <c r="H54">
        <f>SUMIF('1A Epäorgaaniset lannoitteet'!$C$7:$AG$7,$B54,'1A Epäorgaaniset lannoitteet'!$C$1:$AG$1)</f>
        <v>0</v>
      </c>
      <c r="I54" s="91" t="str">
        <f t="shared" si="0"/>
        <v/>
      </c>
      <c r="K54">
        <f>SUMIF('1A Epäorgaaniset lannoitteet'!$C$7:$AG$7,$B54,'1A Epäorgaaniset lannoitteet'!$C$28:$AG$28)</f>
        <v>0</v>
      </c>
      <c r="L54">
        <f>SUMIF('1A Epäorgaaniset lannoitteet'!$C$7:$AG$7,$B54,'1A Epäorgaaniset lannoitteet'!$C$29:$AG$29)</f>
        <v>0</v>
      </c>
      <c r="M54">
        <f>SUMIF('1A Epäorgaaniset lannoitteet'!$C$7:$AG$7,$B54,'1A Epäorgaaniset lannoitteet'!$C$30:$AG$30)</f>
        <v>0</v>
      </c>
      <c r="N54">
        <f>SUMIF('1A Epäorgaaniset lannoitteet'!$C$7:$AG$7,$B54,'1A Epäorgaaniset lannoitteet'!$C$31:$AG$31)</f>
        <v>0</v>
      </c>
      <c r="O54">
        <f>SUMIF('1A Epäorgaaniset lannoitteet'!$C$7:$AG$7,$B54,'1A Epäorgaaniset lannoitteet'!$C$32:$AG$32)</f>
        <v>0</v>
      </c>
      <c r="P54">
        <f>SUMIF('1A Epäorgaaniset lannoitteet'!$C$7:$AG$7,$B54,'1A Epäorgaaniset lannoitteet'!$C$33:$AG$33)</f>
        <v>0</v>
      </c>
      <c r="Q54">
        <f>SUMIF('1A Epäorgaaniset lannoitteet'!$C$7:$AG$7,$B54,'1A Epäorgaaniset lannoitteet'!$C$34:$AG$34)</f>
        <v>0</v>
      </c>
      <c r="R54">
        <f>SUMIF('1A Epäorgaaniset lannoitteet'!$C$7:$AG$7,$B54,'1A Epäorgaaniset lannoitteet'!$C$35:$AG$35)</f>
        <v>0</v>
      </c>
      <c r="S54">
        <f>SUMIF('1A Epäorgaaniset lannoitteet'!$C$7:$AG$7,$B54,'1A Epäorgaaniset lannoitteet'!$C$36:$AG$36)</f>
        <v>0</v>
      </c>
      <c r="T54">
        <f>SUMIF('1A Epäorgaaniset lannoitteet'!$C$7:$AG$7,$B54,'1A Epäorgaaniset lannoitteet'!$C$37:$AG$37)</f>
        <v>0</v>
      </c>
      <c r="U54">
        <f>SUMIF('1A Epäorgaaniset lannoitteet'!$C$7:$AG$7,$B54,'1A Epäorgaaniset lannoitteet'!$C$38:$AG$38)</f>
        <v>0</v>
      </c>
    </row>
    <row r="55" spans="1:21">
      <c r="A55">
        <v>1</v>
      </c>
      <c r="B55" t="s">
        <v>131</v>
      </c>
      <c r="C55" t="s">
        <v>284</v>
      </c>
      <c r="D55">
        <f>SUMIF('1A Epäorgaaniset lannoitteet'!$C$7:$AG$7,$B55,'1A Epäorgaaniset lannoitteet'!$C$12:$AG$12)</f>
        <v>0</v>
      </c>
      <c r="F55">
        <f>SUMIF('1A Epäorgaaniset lannoitteet'!$C$7:$AG$7,$B55,'1A Epäorgaaniset lannoitteet'!$C$25:$AG$25)</f>
        <v>0</v>
      </c>
      <c r="H55">
        <f>SUMIF('1A Epäorgaaniset lannoitteet'!$C$7:$AG$7,$B55,'1A Epäorgaaniset lannoitteet'!$C$1:$AG$1)</f>
        <v>0</v>
      </c>
      <c r="I55" s="91" t="str">
        <f t="shared" si="0"/>
        <v/>
      </c>
      <c r="K55">
        <f>SUMIF('1A Epäorgaaniset lannoitteet'!$C$7:$AG$7,$B55,'1A Epäorgaaniset lannoitteet'!$C$28:$AG$28)</f>
        <v>0</v>
      </c>
      <c r="L55">
        <f>SUMIF('1A Epäorgaaniset lannoitteet'!$C$7:$AG$7,$B55,'1A Epäorgaaniset lannoitteet'!$C$29:$AG$29)</f>
        <v>0</v>
      </c>
      <c r="M55">
        <f>SUMIF('1A Epäorgaaniset lannoitteet'!$C$7:$AG$7,$B55,'1A Epäorgaaniset lannoitteet'!$C$30:$AG$30)</f>
        <v>0</v>
      </c>
      <c r="N55">
        <f>SUMIF('1A Epäorgaaniset lannoitteet'!$C$7:$AG$7,$B55,'1A Epäorgaaniset lannoitteet'!$C$31:$AG$31)</f>
        <v>0</v>
      </c>
      <c r="O55">
        <f>SUMIF('1A Epäorgaaniset lannoitteet'!$C$7:$AG$7,$B55,'1A Epäorgaaniset lannoitteet'!$C$32:$AG$32)</f>
        <v>0</v>
      </c>
      <c r="P55">
        <f>SUMIF('1A Epäorgaaniset lannoitteet'!$C$7:$AG$7,$B55,'1A Epäorgaaniset lannoitteet'!$C$33:$AG$33)</f>
        <v>0</v>
      </c>
      <c r="Q55">
        <f>SUMIF('1A Epäorgaaniset lannoitteet'!$C$7:$AG$7,$B55,'1A Epäorgaaniset lannoitteet'!$C$34:$AG$34)</f>
        <v>0</v>
      </c>
      <c r="R55">
        <f>SUMIF('1A Epäorgaaniset lannoitteet'!$C$7:$AG$7,$B55,'1A Epäorgaaniset lannoitteet'!$C$35:$AG$35)</f>
        <v>0</v>
      </c>
      <c r="S55">
        <f>SUMIF('1A Epäorgaaniset lannoitteet'!$C$7:$AG$7,$B55,'1A Epäorgaaniset lannoitteet'!$C$36:$AG$36)</f>
        <v>0</v>
      </c>
      <c r="T55">
        <f>SUMIF('1A Epäorgaaniset lannoitteet'!$C$7:$AG$7,$B55,'1A Epäorgaaniset lannoitteet'!$C$37:$AG$37)</f>
        <v>0</v>
      </c>
      <c r="U55">
        <f>SUMIF('1A Epäorgaaniset lannoitteet'!$C$7:$AG$7,$B55,'1A Epäorgaaniset lannoitteet'!$C$38:$AG$38)</f>
        <v>0</v>
      </c>
    </row>
    <row r="56" spans="1:21">
      <c r="A56">
        <v>1</v>
      </c>
      <c r="B56" t="s">
        <v>135</v>
      </c>
      <c r="C56" t="s">
        <v>285</v>
      </c>
      <c r="D56">
        <f>SUMIF('1A Epäorgaaniset lannoitteet'!$C$7:$AG$7,$B56,'1A Epäorgaaniset lannoitteet'!$C$12:$AG$12)</f>
        <v>0</v>
      </c>
      <c r="F56">
        <f>SUMIF('1A Epäorgaaniset lannoitteet'!$C$7:$AG$7,$B56,'1A Epäorgaaniset lannoitteet'!$C$25:$AG$25)</f>
        <v>0</v>
      </c>
      <c r="H56">
        <f>SUMIF('1A Epäorgaaniset lannoitteet'!$C$7:$AG$7,$B56,'1A Epäorgaaniset lannoitteet'!$C$1:$AG$1)</f>
        <v>0</v>
      </c>
      <c r="I56" s="91" t="str">
        <f t="shared" si="0"/>
        <v/>
      </c>
      <c r="K56">
        <f>SUMIF('1A Epäorgaaniset lannoitteet'!$C$7:$AG$7,$B56,'1A Epäorgaaniset lannoitteet'!$C$28:$AG$28)</f>
        <v>0</v>
      </c>
      <c r="L56">
        <f>SUMIF('1A Epäorgaaniset lannoitteet'!$C$7:$AG$7,$B56,'1A Epäorgaaniset lannoitteet'!$C$29:$AG$29)</f>
        <v>0</v>
      </c>
      <c r="M56">
        <f>SUMIF('1A Epäorgaaniset lannoitteet'!$C$7:$AG$7,$B56,'1A Epäorgaaniset lannoitteet'!$C$30:$AG$30)</f>
        <v>0</v>
      </c>
      <c r="N56">
        <f>SUMIF('1A Epäorgaaniset lannoitteet'!$C$7:$AG$7,$B56,'1A Epäorgaaniset lannoitteet'!$C$31:$AG$31)</f>
        <v>0</v>
      </c>
      <c r="O56">
        <f>SUMIF('1A Epäorgaaniset lannoitteet'!$C$7:$AG$7,$B56,'1A Epäorgaaniset lannoitteet'!$C$32:$AG$32)</f>
        <v>0</v>
      </c>
      <c r="P56">
        <f>SUMIF('1A Epäorgaaniset lannoitteet'!$C$7:$AG$7,$B56,'1A Epäorgaaniset lannoitteet'!$C$33:$AG$33)</f>
        <v>0</v>
      </c>
      <c r="Q56">
        <f>SUMIF('1A Epäorgaaniset lannoitteet'!$C$7:$AG$7,$B56,'1A Epäorgaaniset lannoitteet'!$C$34:$AG$34)</f>
        <v>0</v>
      </c>
      <c r="R56">
        <f>SUMIF('1A Epäorgaaniset lannoitteet'!$C$7:$AG$7,$B56,'1A Epäorgaaniset lannoitteet'!$C$35:$AG$35)</f>
        <v>0</v>
      </c>
      <c r="S56">
        <f>SUMIF('1A Epäorgaaniset lannoitteet'!$C$7:$AG$7,$B56,'1A Epäorgaaniset lannoitteet'!$C$36:$AG$36)</f>
        <v>0</v>
      </c>
      <c r="T56">
        <f>SUMIF('1A Epäorgaaniset lannoitteet'!$C$7:$AG$7,$B56,'1A Epäorgaaniset lannoitteet'!$C$37:$AG$37)</f>
        <v>0</v>
      </c>
      <c r="U56">
        <f>SUMIF('1A Epäorgaaniset lannoitteet'!$C$7:$AG$7,$B56,'1A Epäorgaaniset lannoitteet'!$C$38:$AG$38)</f>
        <v>0</v>
      </c>
    </row>
    <row r="57" spans="1:21">
      <c r="A57">
        <v>1</v>
      </c>
      <c r="B57" t="s">
        <v>136</v>
      </c>
      <c r="C57" t="s">
        <v>286</v>
      </c>
      <c r="D57">
        <f>SUMIF('1A Epäorgaaniset lannoitteet'!$C$7:$AG$7,$B57,'1A Epäorgaaniset lannoitteet'!$C$12:$AG$12)</f>
        <v>0</v>
      </c>
      <c r="F57">
        <f>SUMIF('1A Epäorgaaniset lannoitteet'!$C$7:$AG$7,$B57,'1A Epäorgaaniset lannoitteet'!$C$25:$AG$25)</f>
        <v>0</v>
      </c>
      <c r="H57">
        <f>SUMIF('1A Epäorgaaniset lannoitteet'!$C$7:$AG$7,$B57,'1A Epäorgaaniset lannoitteet'!$C$1:$AG$1)</f>
        <v>0</v>
      </c>
      <c r="I57" s="91" t="str">
        <f t="shared" si="0"/>
        <v/>
      </c>
      <c r="K57">
        <f>SUMIF('1A Epäorgaaniset lannoitteet'!$C$7:$AG$7,$B57,'1A Epäorgaaniset lannoitteet'!$C$28:$AG$28)</f>
        <v>0</v>
      </c>
      <c r="L57">
        <f>SUMIF('1A Epäorgaaniset lannoitteet'!$C$7:$AG$7,$B57,'1A Epäorgaaniset lannoitteet'!$C$29:$AG$29)</f>
        <v>0</v>
      </c>
      <c r="M57">
        <f>SUMIF('1A Epäorgaaniset lannoitteet'!$C$7:$AG$7,$B57,'1A Epäorgaaniset lannoitteet'!$C$30:$AG$30)</f>
        <v>0</v>
      </c>
      <c r="N57">
        <f>SUMIF('1A Epäorgaaniset lannoitteet'!$C$7:$AG$7,$B57,'1A Epäorgaaniset lannoitteet'!$C$31:$AG$31)</f>
        <v>0</v>
      </c>
      <c r="O57">
        <f>SUMIF('1A Epäorgaaniset lannoitteet'!$C$7:$AG$7,$B57,'1A Epäorgaaniset lannoitteet'!$C$32:$AG$32)</f>
        <v>0</v>
      </c>
      <c r="P57">
        <f>SUMIF('1A Epäorgaaniset lannoitteet'!$C$7:$AG$7,$B57,'1A Epäorgaaniset lannoitteet'!$C$33:$AG$33)</f>
        <v>0</v>
      </c>
      <c r="Q57">
        <f>SUMIF('1A Epäorgaaniset lannoitteet'!$C$7:$AG$7,$B57,'1A Epäorgaaniset lannoitteet'!$C$34:$AG$34)</f>
        <v>0</v>
      </c>
      <c r="R57">
        <f>SUMIF('1A Epäorgaaniset lannoitteet'!$C$7:$AG$7,$B57,'1A Epäorgaaniset lannoitteet'!$C$35:$AG$35)</f>
        <v>0</v>
      </c>
      <c r="S57">
        <f>SUMIF('1A Epäorgaaniset lannoitteet'!$C$7:$AG$7,$B57,'1A Epäorgaaniset lannoitteet'!$C$36:$AG$36)</f>
        <v>0</v>
      </c>
      <c r="T57">
        <f>SUMIF('1A Epäorgaaniset lannoitteet'!$C$7:$AG$7,$B57,'1A Epäorgaaniset lannoitteet'!$C$37:$AG$37)</f>
        <v>0</v>
      </c>
      <c r="U57">
        <f>SUMIF('1A Epäorgaaniset lannoitteet'!$C$7:$AG$7,$B57,'1A Epäorgaaniset lannoitteet'!$C$38:$AG$38)</f>
        <v>0</v>
      </c>
    </row>
    <row r="58" spans="1:21">
      <c r="A58">
        <v>1</v>
      </c>
      <c r="B58" t="s">
        <v>139</v>
      </c>
      <c r="C58" t="s">
        <v>287</v>
      </c>
      <c r="D58">
        <f>SUMIF('1A Epäorgaaniset lannoitteet'!$C$7:$AG$7,$B58,'1A Epäorgaaniset lannoitteet'!$C$12:$AG$12)</f>
        <v>0</v>
      </c>
      <c r="F58">
        <f>SUMIF('1A Epäorgaaniset lannoitteet'!$C$7:$AG$7,$B58,'1A Epäorgaaniset lannoitteet'!$C$25:$AG$25)</f>
        <v>0</v>
      </c>
      <c r="H58">
        <f>SUMIF('1A Epäorgaaniset lannoitteet'!$C$7:$AG$7,$B58,'1A Epäorgaaniset lannoitteet'!$C$1:$AG$1)</f>
        <v>0</v>
      </c>
      <c r="I58" s="91" t="str">
        <f t="shared" si="0"/>
        <v/>
      </c>
      <c r="K58">
        <f>SUMIF('1A Epäorgaaniset lannoitteet'!$C$7:$AG$7,$B58,'1A Epäorgaaniset lannoitteet'!$C$28:$AG$28)</f>
        <v>0</v>
      </c>
      <c r="L58">
        <f>SUMIF('1A Epäorgaaniset lannoitteet'!$C$7:$AG$7,$B58,'1A Epäorgaaniset lannoitteet'!$C$29:$AG$29)</f>
        <v>0</v>
      </c>
      <c r="M58">
        <f>SUMIF('1A Epäorgaaniset lannoitteet'!$C$7:$AG$7,$B58,'1A Epäorgaaniset lannoitteet'!$C$30:$AG$30)</f>
        <v>0</v>
      </c>
      <c r="N58">
        <f>SUMIF('1A Epäorgaaniset lannoitteet'!$C$7:$AG$7,$B58,'1A Epäorgaaniset lannoitteet'!$C$31:$AG$31)</f>
        <v>0</v>
      </c>
      <c r="O58">
        <f>SUMIF('1A Epäorgaaniset lannoitteet'!$C$7:$AG$7,$B58,'1A Epäorgaaniset lannoitteet'!$C$32:$AG$32)</f>
        <v>0</v>
      </c>
      <c r="P58">
        <f>SUMIF('1A Epäorgaaniset lannoitteet'!$C$7:$AG$7,$B58,'1A Epäorgaaniset lannoitteet'!$C$33:$AG$33)</f>
        <v>0</v>
      </c>
      <c r="Q58">
        <f>SUMIF('1A Epäorgaaniset lannoitteet'!$C$7:$AG$7,$B58,'1A Epäorgaaniset lannoitteet'!$C$34:$AG$34)</f>
        <v>0</v>
      </c>
      <c r="R58">
        <f>SUMIF('1A Epäorgaaniset lannoitteet'!$C$7:$AG$7,$B58,'1A Epäorgaaniset lannoitteet'!$C$35:$AG$35)</f>
        <v>0</v>
      </c>
      <c r="S58">
        <f>SUMIF('1A Epäorgaaniset lannoitteet'!$C$7:$AG$7,$B58,'1A Epäorgaaniset lannoitteet'!$C$36:$AG$36)</f>
        <v>0</v>
      </c>
      <c r="T58">
        <f>SUMIF('1A Epäorgaaniset lannoitteet'!$C$7:$AG$7,$B58,'1A Epäorgaaniset lannoitteet'!$C$37:$AG$37)</f>
        <v>0</v>
      </c>
      <c r="U58">
        <f>SUMIF('1A Epäorgaaniset lannoitteet'!$C$7:$AG$7,$B58,'1A Epäorgaaniset lannoitteet'!$C$38:$AG$38)</f>
        <v>0</v>
      </c>
    </row>
    <row r="59" spans="1:21">
      <c r="A59">
        <v>1</v>
      </c>
      <c r="B59" t="s">
        <v>141</v>
      </c>
      <c r="C59" t="s">
        <v>288</v>
      </c>
      <c r="D59">
        <f>SUMIF('1A Epäorgaaniset lannoitteet'!$C$7:$AG$7,$B59,'1A Epäorgaaniset lannoitteet'!$C$12:$AG$12)</f>
        <v>0</v>
      </c>
      <c r="F59">
        <f>SUMIF('1A Epäorgaaniset lannoitteet'!$C$7:$AG$7,$B59,'1A Epäorgaaniset lannoitteet'!$C$25:$AG$25)</f>
        <v>0</v>
      </c>
      <c r="H59">
        <f>SUMIF('1A Epäorgaaniset lannoitteet'!$C$7:$AG$7,$B59,'1A Epäorgaaniset lannoitteet'!$C$1:$AG$1)</f>
        <v>0</v>
      </c>
      <c r="I59" s="91" t="str">
        <f t="shared" si="0"/>
        <v/>
      </c>
      <c r="K59">
        <f>SUMIF('1A Epäorgaaniset lannoitteet'!$C$7:$AG$7,$B59,'1A Epäorgaaniset lannoitteet'!$C$28:$AG$28)</f>
        <v>0</v>
      </c>
      <c r="L59">
        <f>SUMIF('1A Epäorgaaniset lannoitteet'!$C$7:$AG$7,$B59,'1A Epäorgaaniset lannoitteet'!$C$29:$AG$29)</f>
        <v>0</v>
      </c>
      <c r="M59">
        <f>SUMIF('1A Epäorgaaniset lannoitteet'!$C$7:$AG$7,$B59,'1A Epäorgaaniset lannoitteet'!$C$30:$AG$30)</f>
        <v>0</v>
      </c>
      <c r="N59">
        <f>SUMIF('1A Epäorgaaniset lannoitteet'!$C$7:$AG$7,$B59,'1A Epäorgaaniset lannoitteet'!$C$31:$AG$31)</f>
        <v>0</v>
      </c>
      <c r="O59">
        <f>SUMIF('1A Epäorgaaniset lannoitteet'!$C$7:$AG$7,$B59,'1A Epäorgaaniset lannoitteet'!$C$32:$AG$32)</f>
        <v>0</v>
      </c>
      <c r="P59">
        <f>SUMIF('1A Epäorgaaniset lannoitteet'!$C$7:$AG$7,$B59,'1A Epäorgaaniset lannoitteet'!$C$33:$AG$33)</f>
        <v>0</v>
      </c>
      <c r="Q59">
        <f>SUMIF('1A Epäorgaaniset lannoitteet'!$C$7:$AG$7,$B59,'1A Epäorgaaniset lannoitteet'!$C$34:$AG$34)</f>
        <v>0</v>
      </c>
      <c r="R59">
        <f>SUMIF('1A Epäorgaaniset lannoitteet'!$C$7:$AG$7,$B59,'1A Epäorgaaniset lannoitteet'!$C$35:$AG$35)</f>
        <v>0</v>
      </c>
      <c r="S59">
        <f>SUMIF('1A Epäorgaaniset lannoitteet'!$C$7:$AG$7,$B59,'1A Epäorgaaniset lannoitteet'!$C$36:$AG$36)</f>
        <v>0</v>
      </c>
      <c r="T59">
        <f>SUMIF('1A Epäorgaaniset lannoitteet'!$C$7:$AG$7,$B59,'1A Epäorgaaniset lannoitteet'!$C$37:$AG$37)</f>
        <v>0</v>
      </c>
      <c r="U59">
        <f>SUMIF('1A Epäorgaaniset lannoitteet'!$C$7:$AG$7,$B59,'1A Epäorgaaniset lannoitteet'!$C$38:$AG$38)</f>
        <v>0</v>
      </c>
    </row>
    <row r="60" spans="1:21">
      <c r="A60">
        <v>1</v>
      </c>
      <c r="B60" t="s">
        <v>144</v>
      </c>
      <c r="C60" t="s">
        <v>289</v>
      </c>
      <c r="D60">
        <f>SUMIF('1A Epäorgaaniset lannoitteet'!$C$7:$AG$7,$B60,'1A Epäorgaaniset lannoitteet'!$C$12:$AG$12)</f>
        <v>0</v>
      </c>
      <c r="F60">
        <f>SUMIF('1A Epäorgaaniset lannoitteet'!$C$7:$AG$7,$B60,'1A Epäorgaaniset lannoitteet'!$C$25:$AG$25)</f>
        <v>0</v>
      </c>
      <c r="H60">
        <f>SUMIF('1A Epäorgaaniset lannoitteet'!$C$7:$AG$7,$B60,'1A Epäorgaaniset lannoitteet'!$C$1:$AG$1)</f>
        <v>0</v>
      </c>
      <c r="I60" s="91" t="str">
        <f t="shared" si="0"/>
        <v/>
      </c>
      <c r="K60">
        <f>SUMIF('1A Epäorgaaniset lannoitteet'!$C$7:$AG$7,$B60,'1A Epäorgaaniset lannoitteet'!$C$28:$AG$28)</f>
        <v>0</v>
      </c>
      <c r="L60">
        <f>SUMIF('1A Epäorgaaniset lannoitteet'!$C$7:$AG$7,$B60,'1A Epäorgaaniset lannoitteet'!$C$29:$AG$29)</f>
        <v>0</v>
      </c>
      <c r="M60">
        <f>SUMIF('1A Epäorgaaniset lannoitteet'!$C$7:$AG$7,$B60,'1A Epäorgaaniset lannoitteet'!$C$30:$AG$30)</f>
        <v>0</v>
      </c>
      <c r="N60">
        <f>SUMIF('1A Epäorgaaniset lannoitteet'!$C$7:$AG$7,$B60,'1A Epäorgaaniset lannoitteet'!$C$31:$AG$31)</f>
        <v>0</v>
      </c>
      <c r="O60">
        <f>SUMIF('1A Epäorgaaniset lannoitteet'!$C$7:$AG$7,$B60,'1A Epäorgaaniset lannoitteet'!$C$32:$AG$32)</f>
        <v>0</v>
      </c>
      <c r="P60">
        <f>SUMIF('1A Epäorgaaniset lannoitteet'!$C$7:$AG$7,$B60,'1A Epäorgaaniset lannoitteet'!$C$33:$AG$33)</f>
        <v>0</v>
      </c>
      <c r="Q60">
        <f>SUMIF('1A Epäorgaaniset lannoitteet'!$C$7:$AG$7,$B60,'1A Epäorgaaniset lannoitteet'!$C$34:$AG$34)</f>
        <v>0</v>
      </c>
      <c r="R60">
        <f>SUMIF('1A Epäorgaaniset lannoitteet'!$C$7:$AG$7,$B60,'1A Epäorgaaniset lannoitteet'!$C$35:$AG$35)</f>
        <v>0</v>
      </c>
      <c r="S60">
        <f>SUMIF('1A Epäorgaaniset lannoitteet'!$C$7:$AG$7,$B60,'1A Epäorgaaniset lannoitteet'!$C$36:$AG$36)</f>
        <v>0</v>
      </c>
      <c r="T60">
        <f>SUMIF('1A Epäorgaaniset lannoitteet'!$C$7:$AG$7,$B60,'1A Epäorgaaniset lannoitteet'!$C$37:$AG$37)</f>
        <v>0</v>
      </c>
      <c r="U60">
        <f>SUMIF('1A Epäorgaaniset lannoitteet'!$C$7:$AG$7,$B60,'1A Epäorgaaniset lannoitteet'!$C$38:$AG$38)</f>
        <v>0</v>
      </c>
    </row>
    <row r="61" spans="1:21">
      <c r="A61">
        <v>1</v>
      </c>
      <c r="B61" t="s">
        <v>146</v>
      </c>
      <c r="C61" t="s">
        <v>290</v>
      </c>
      <c r="D61">
        <f>SUMIF('1A Epäorgaaniset lannoitteet'!$C$7:$AG$7,$B61,'1A Epäorgaaniset lannoitteet'!$C$12:$AG$12)</f>
        <v>0</v>
      </c>
      <c r="F61">
        <f>SUMIF('1A Epäorgaaniset lannoitteet'!$C$7:$AG$7,$B61,'1A Epäorgaaniset lannoitteet'!$C$25:$AG$25)</f>
        <v>0</v>
      </c>
      <c r="H61">
        <f>SUMIF('1A Epäorgaaniset lannoitteet'!$C$7:$AG$7,$B61,'1A Epäorgaaniset lannoitteet'!$C$1:$AG$1)</f>
        <v>0</v>
      </c>
      <c r="I61" s="91" t="str">
        <f t="shared" si="0"/>
        <v/>
      </c>
      <c r="K61">
        <f>SUMIF('1A Epäorgaaniset lannoitteet'!$C$7:$AG$7,$B61,'1A Epäorgaaniset lannoitteet'!$C$28:$AG$28)</f>
        <v>0</v>
      </c>
      <c r="L61">
        <f>SUMIF('1A Epäorgaaniset lannoitteet'!$C$7:$AG$7,$B61,'1A Epäorgaaniset lannoitteet'!$C$29:$AG$29)</f>
        <v>0</v>
      </c>
      <c r="M61">
        <f>SUMIF('1A Epäorgaaniset lannoitteet'!$C$7:$AG$7,$B61,'1A Epäorgaaniset lannoitteet'!$C$30:$AG$30)</f>
        <v>0</v>
      </c>
      <c r="N61">
        <f>SUMIF('1A Epäorgaaniset lannoitteet'!$C$7:$AG$7,$B61,'1A Epäorgaaniset lannoitteet'!$C$31:$AG$31)</f>
        <v>0</v>
      </c>
      <c r="O61">
        <f>SUMIF('1A Epäorgaaniset lannoitteet'!$C$7:$AG$7,$B61,'1A Epäorgaaniset lannoitteet'!$C$32:$AG$32)</f>
        <v>0</v>
      </c>
      <c r="P61">
        <f>SUMIF('1A Epäorgaaniset lannoitteet'!$C$7:$AG$7,$B61,'1A Epäorgaaniset lannoitteet'!$C$33:$AG$33)</f>
        <v>0</v>
      </c>
      <c r="Q61">
        <f>SUMIF('1A Epäorgaaniset lannoitteet'!$C$7:$AG$7,$B61,'1A Epäorgaaniset lannoitteet'!$C$34:$AG$34)</f>
        <v>0</v>
      </c>
      <c r="R61">
        <f>SUMIF('1A Epäorgaaniset lannoitteet'!$C$7:$AG$7,$B61,'1A Epäorgaaniset lannoitteet'!$C$35:$AG$35)</f>
        <v>0</v>
      </c>
      <c r="S61">
        <f>SUMIF('1A Epäorgaaniset lannoitteet'!$C$7:$AG$7,$B61,'1A Epäorgaaniset lannoitteet'!$C$36:$AG$36)</f>
        <v>0</v>
      </c>
      <c r="T61">
        <f>SUMIF('1A Epäorgaaniset lannoitteet'!$C$7:$AG$7,$B61,'1A Epäorgaaniset lannoitteet'!$C$37:$AG$37)</f>
        <v>0</v>
      </c>
      <c r="U61">
        <f>SUMIF('1A Epäorgaaniset lannoitteet'!$C$7:$AG$7,$B61,'1A Epäorgaaniset lannoitteet'!$C$38:$AG$38)</f>
        <v>0</v>
      </c>
    </row>
    <row r="62" spans="1:21">
      <c r="A62">
        <v>1</v>
      </c>
      <c r="B62" t="s">
        <v>149</v>
      </c>
      <c r="C62" t="s">
        <v>291</v>
      </c>
      <c r="D62">
        <f>SUMIF('1A Epäorgaaniset lannoitteet'!$C$7:$AG$7,$B62,'1A Epäorgaaniset lannoitteet'!$C$12:$AG$12)</f>
        <v>0</v>
      </c>
      <c r="F62">
        <f>SUMIF('1A Epäorgaaniset lannoitteet'!$C$7:$AG$7,$B62,'1A Epäorgaaniset lannoitteet'!$C$25:$AG$25)</f>
        <v>0</v>
      </c>
      <c r="H62">
        <f>SUMIF('1A Epäorgaaniset lannoitteet'!$C$7:$AG$7,$B62,'1A Epäorgaaniset lannoitteet'!$C$1:$AG$1)</f>
        <v>0</v>
      </c>
      <c r="I62" s="91" t="str">
        <f t="shared" si="0"/>
        <v/>
      </c>
      <c r="K62">
        <f>SUMIF('1A Epäorgaaniset lannoitteet'!$C$7:$AG$7,$B62,'1A Epäorgaaniset lannoitteet'!$C$28:$AG$28)</f>
        <v>0</v>
      </c>
      <c r="L62">
        <f>SUMIF('1A Epäorgaaniset lannoitteet'!$C$7:$AG$7,$B62,'1A Epäorgaaniset lannoitteet'!$C$29:$AG$29)</f>
        <v>0</v>
      </c>
      <c r="M62">
        <f>SUMIF('1A Epäorgaaniset lannoitteet'!$C$7:$AG$7,$B62,'1A Epäorgaaniset lannoitteet'!$C$30:$AG$30)</f>
        <v>0</v>
      </c>
      <c r="N62">
        <f>SUMIF('1A Epäorgaaniset lannoitteet'!$C$7:$AG$7,$B62,'1A Epäorgaaniset lannoitteet'!$C$31:$AG$31)</f>
        <v>0</v>
      </c>
      <c r="O62">
        <f>SUMIF('1A Epäorgaaniset lannoitteet'!$C$7:$AG$7,$B62,'1A Epäorgaaniset lannoitteet'!$C$32:$AG$32)</f>
        <v>0</v>
      </c>
      <c r="P62">
        <f>SUMIF('1A Epäorgaaniset lannoitteet'!$C$7:$AG$7,$B62,'1A Epäorgaaniset lannoitteet'!$C$33:$AG$33)</f>
        <v>0</v>
      </c>
      <c r="Q62">
        <f>SUMIF('1A Epäorgaaniset lannoitteet'!$C$7:$AG$7,$B62,'1A Epäorgaaniset lannoitteet'!$C$34:$AG$34)</f>
        <v>0</v>
      </c>
      <c r="R62">
        <f>SUMIF('1A Epäorgaaniset lannoitteet'!$C$7:$AG$7,$B62,'1A Epäorgaaniset lannoitteet'!$C$35:$AG$35)</f>
        <v>0</v>
      </c>
      <c r="S62">
        <f>SUMIF('1A Epäorgaaniset lannoitteet'!$C$7:$AG$7,$B62,'1A Epäorgaaniset lannoitteet'!$C$36:$AG$36)</f>
        <v>0</v>
      </c>
      <c r="T62">
        <f>SUMIF('1A Epäorgaaniset lannoitteet'!$C$7:$AG$7,$B62,'1A Epäorgaaniset lannoitteet'!$C$37:$AG$37)</f>
        <v>0</v>
      </c>
      <c r="U62">
        <f>SUMIF('1A Epäorgaaniset lannoitteet'!$C$7:$AG$7,$B62,'1A Epäorgaaniset lannoitteet'!$C$38:$AG$38)</f>
        <v>0</v>
      </c>
    </row>
    <row r="63" spans="1:21">
      <c r="A63">
        <v>1</v>
      </c>
      <c r="B63" t="s">
        <v>153</v>
      </c>
      <c r="C63" t="s">
        <v>292</v>
      </c>
      <c r="D63">
        <f>SUMIF('1A Epäorgaaniset lannoitteet'!$C$7:$AG$7,$B63,'1A Epäorgaaniset lannoitteet'!$C$12:$AG$12)</f>
        <v>0</v>
      </c>
      <c r="F63">
        <f>SUMIF('1A Epäorgaaniset lannoitteet'!$C$7:$AG$7,$B63,'1A Epäorgaaniset lannoitteet'!$C$25:$AG$25)</f>
        <v>0</v>
      </c>
      <c r="H63">
        <f>SUMIF('1A Epäorgaaniset lannoitteet'!$C$7:$AG$7,$B63,'1A Epäorgaaniset lannoitteet'!$C$1:$AG$1)</f>
        <v>0</v>
      </c>
      <c r="I63" s="91" t="str">
        <f t="shared" si="0"/>
        <v/>
      </c>
      <c r="K63">
        <f>SUMIF('1A Epäorgaaniset lannoitteet'!$C$7:$AG$7,$B63,'1A Epäorgaaniset lannoitteet'!$C$28:$AG$28)</f>
        <v>0</v>
      </c>
      <c r="L63">
        <f>SUMIF('1A Epäorgaaniset lannoitteet'!$C$7:$AG$7,$B63,'1A Epäorgaaniset lannoitteet'!$C$29:$AG$29)</f>
        <v>0</v>
      </c>
      <c r="M63">
        <f>SUMIF('1A Epäorgaaniset lannoitteet'!$C$7:$AG$7,$B63,'1A Epäorgaaniset lannoitteet'!$C$30:$AG$30)</f>
        <v>0</v>
      </c>
      <c r="N63">
        <f>SUMIF('1A Epäorgaaniset lannoitteet'!$C$7:$AG$7,$B63,'1A Epäorgaaniset lannoitteet'!$C$31:$AG$31)</f>
        <v>0</v>
      </c>
      <c r="O63">
        <f>SUMIF('1A Epäorgaaniset lannoitteet'!$C$7:$AG$7,$B63,'1A Epäorgaaniset lannoitteet'!$C$32:$AG$32)</f>
        <v>0</v>
      </c>
      <c r="P63">
        <f>SUMIF('1A Epäorgaaniset lannoitteet'!$C$7:$AG$7,$B63,'1A Epäorgaaniset lannoitteet'!$C$33:$AG$33)</f>
        <v>0</v>
      </c>
      <c r="Q63">
        <f>SUMIF('1A Epäorgaaniset lannoitteet'!$C$7:$AG$7,$B63,'1A Epäorgaaniset lannoitteet'!$C$34:$AG$34)</f>
        <v>0</v>
      </c>
      <c r="R63">
        <f>SUMIF('1A Epäorgaaniset lannoitteet'!$C$7:$AG$7,$B63,'1A Epäorgaaniset lannoitteet'!$C$35:$AG$35)</f>
        <v>0</v>
      </c>
      <c r="S63">
        <f>SUMIF('1A Epäorgaaniset lannoitteet'!$C$7:$AG$7,$B63,'1A Epäorgaaniset lannoitteet'!$C$36:$AG$36)</f>
        <v>0</v>
      </c>
      <c r="T63">
        <f>SUMIF('1A Epäorgaaniset lannoitteet'!$C$7:$AG$7,$B63,'1A Epäorgaaniset lannoitteet'!$C$37:$AG$37)</f>
        <v>0</v>
      </c>
      <c r="U63">
        <f>SUMIF('1A Epäorgaaniset lannoitteet'!$C$7:$AG$7,$B63,'1A Epäorgaaniset lannoitteet'!$C$38:$AG$38)</f>
        <v>0</v>
      </c>
    </row>
    <row r="64" spans="1:21">
      <c r="A64">
        <v>1</v>
      </c>
      <c r="B64" t="s">
        <v>155</v>
      </c>
      <c r="C64" t="s">
        <v>293</v>
      </c>
      <c r="D64">
        <f>SUMIF('1A Epäorgaaniset lannoitteet'!$C$7:$AG$7,$B64,'1A Epäorgaaniset lannoitteet'!$C$12:$AG$12)</f>
        <v>0</v>
      </c>
      <c r="F64">
        <f>SUMIF('1A Epäorgaaniset lannoitteet'!$C$7:$AG$7,$B64,'1A Epäorgaaniset lannoitteet'!$C$25:$AG$25)</f>
        <v>0</v>
      </c>
      <c r="H64">
        <f>SUMIF('1A Epäorgaaniset lannoitteet'!$C$7:$AG$7,$B64,'1A Epäorgaaniset lannoitteet'!$C$1:$AG$1)</f>
        <v>0</v>
      </c>
      <c r="I64" s="91" t="str">
        <f t="shared" si="0"/>
        <v/>
      </c>
      <c r="K64">
        <f>SUMIF('1A Epäorgaaniset lannoitteet'!$C$7:$AG$7,$B64,'1A Epäorgaaniset lannoitteet'!$C$28:$AG$28)</f>
        <v>0</v>
      </c>
      <c r="L64">
        <f>SUMIF('1A Epäorgaaniset lannoitteet'!$C$7:$AG$7,$B64,'1A Epäorgaaniset lannoitteet'!$C$29:$AG$29)</f>
        <v>0</v>
      </c>
      <c r="M64">
        <f>SUMIF('1A Epäorgaaniset lannoitteet'!$C$7:$AG$7,$B64,'1A Epäorgaaniset lannoitteet'!$C$30:$AG$30)</f>
        <v>0</v>
      </c>
      <c r="N64">
        <f>SUMIF('1A Epäorgaaniset lannoitteet'!$C$7:$AG$7,$B64,'1A Epäorgaaniset lannoitteet'!$C$31:$AG$31)</f>
        <v>0</v>
      </c>
      <c r="O64">
        <f>SUMIF('1A Epäorgaaniset lannoitteet'!$C$7:$AG$7,$B64,'1A Epäorgaaniset lannoitteet'!$C$32:$AG$32)</f>
        <v>0</v>
      </c>
      <c r="P64">
        <f>SUMIF('1A Epäorgaaniset lannoitteet'!$C$7:$AG$7,$B64,'1A Epäorgaaniset lannoitteet'!$C$33:$AG$33)</f>
        <v>0</v>
      </c>
      <c r="Q64">
        <f>SUMIF('1A Epäorgaaniset lannoitteet'!$C$7:$AG$7,$B64,'1A Epäorgaaniset lannoitteet'!$C$34:$AG$34)</f>
        <v>0</v>
      </c>
      <c r="R64">
        <f>SUMIF('1A Epäorgaaniset lannoitteet'!$C$7:$AG$7,$B64,'1A Epäorgaaniset lannoitteet'!$C$35:$AG$35)</f>
        <v>0</v>
      </c>
      <c r="S64">
        <f>SUMIF('1A Epäorgaaniset lannoitteet'!$C$7:$AG$7,$B64,'1A Epäorgaaniset lannoitteet'!$C$36:$AG$36)</f>
        <v>0</v>
      </c>
      <c r="T64">
        <f>SUMIF('1A Epäorgaaniset lannoitteet'!$C$7:$AG$7,$B64,'1A Epäorgaaniset lannoitteet'!$C$37:$AG$37)</f>
        <v>0</v>
      </c>
      <c r="U64">
        <f>SUMIF('1A Epäorgaaniset lannoitteet'!$C$7:$AG$7,$B64,'1A Epäorgaaniset lannoitteet'!$C$38:$AG$38)</f>
        <v>0</v>
      </c>
    </row>
    <row r="65" spans="1:21">
      <c r="A65">
        <v>1</v>
      </c>
      <c r="B65" t="s">
        <v>157</v>
      </c>
      <c r="C65" t="s">
        <v>294</v>
      </c>
      <c r="D65">
        <f>SUMIF('1A Epäorgaaniset lannoitteet'!$C$7:$AG$7,$B65,'1A Epäorgaaniset lannoitteet'!$C$12:$AG$12)</f>
        <v>0</v>
      </c>
      <c r="F65">
        <f>SUMIF('1A Epäorgaaniset lannoitteet'!$C$7:$AG$7,$B65,'1A Epäorgaaniset lannoitteet'!$C$25:$AG$25)</f>
        <v>0</v>
      </c>
      <c r="H65">
        <f>SUMIF('1A Epäorgaaniset lannoitteet'!$C$7:$AG$7,$B65,'1A Epäorgaaniset lannoitteet'!$C$1:$AG$1)</f>
        <v>0</v>
      </c>
      <c r="I65" s="91" t="str">
        <f t="shared" si="0"/>
        <v/>
      </c>
      <c r="K65">
        <f>SUMIF('1A Epäorgaaniset lannoitteet'!$C$7:$AG$7,$B65,'1A Epäorgaaniset lannoitteet'!$C$28:$AG$28)</f>
        <v>0</v>
      </c>
      <c r="L65">
        <f>SUMIF('1A Epäorgaaniset lannoitteet'!$C$7:$AG$7,$B65,'1A Epäorgaaniset lannoitteet'!$C$29:$AG$29)</f>
        <v>0</v>
      </c>
      <c r="M65">
        <f>SUMIF('1A Epäorgaaniset lannoitteet'!$C$7:$AG$7,$B65,'1A Epäorgaaniset lannoitteet'!$C$30:$AG$30)</f>
        <v>0</v>
      </c>
      <c r="N65">
        <f>SUMIF('1A Epäorgaaniset lannoitteet'!$C$7:$AG$7,$B65,'1A Epäorgaaniset lannoitteet'!$C$31:$AG$31)</f>
        <v>0</v>
      </c>
      <c r="O65">
        <f>SUMIF('1A Epäorgaaniset lannoitteet'!$C$7:$AG$7,$B65,'1A Epäorgaaniset lannoitteet'!$C$32:$AG$32)</f>
        <v>0</v>
      </c>
      <c r="P65">
        <f>SUMIF('1A Epäorgaaniset lannoitteet'!$C$7:$AG$7,$B65,'1A Epäorgaaniset lannoitteet'!$C$33:$AG$33)</f>
        <v>0</v>
      </c>
      <c r="Q65">
        <f>SUMIF('1A Epäorgaaniset lannoitteet'!$C$7:$AG$7,$B65,'1A Epäorgaaniset lannoitteet'!$C$34:$AG$34)</f>
        <v>0</v>
      </c>
      <c r="R65">
        <f>SUMIF('1A Epäorgaaniset lannoitteet'!$C$7:$AG$7,$B65,'1A Epäorgaaniset lannoitteet'!$C$35:$AG$35)</f>
        <v>0</v>
      </c>
      <c r="S65">
        <f>SUMIF('1A Epäorgaaniset lannoitteet'!$C$7:$AG$7,$B65,'1A Epäorgaaniset lannoitteet'!$C$36:$AG$36)</f>
        <v>0</v>
      </c>
      <c r="T65">
        <f>SUMIF('1A Epäorgaaniset lannoitteet'!$C$7:$AG$7,$B65,'1A Epäorgaaniset lannoitteet'!$C$37:$AG$37)</f>
        <v>0</v>
      </c>
      <c r="U65">
        <f>SUMIF('1A Epäorgaaniset lannoitteet'!$C$7:$AG$7,$B65,'1A Epäorgaaniset lannoitteet'!$C$38:$AG$38)</f>
        <v>0</v>
      </c>
    </row>
    <row r="66" spans="1:21">
      <c r="A66">
        <v>1</v>
      </c>
      <c r="B66" t="s">
        <v>159</v>
      </c>
      <c r="C66" t="s">
        <v>295</v>
      </c>
      <c r="D66">
        <f>SUMIF('1A Epäorgaaniset lannoitteet'!$C$7:$AG$7,$B66,'1A Epäorgaaniset lannoitteet'!$C$12:$AG$12)</f>
        <v>0</v>
      </c>
      <c r="F66">
        <f>SUMIF('1A Epäorgaaniset lannoitteet'!$C$7:$AG$7,$B66,'1A Epäorgaaniset lannoitteet'!$C$25:$AG$25)</f>
        <v>0</v>
      </c>
      <c r="H66">
        <f>SUMIF('1A Epäorgaaniset lannoitteet'!$C$7:$AG$7,$B66,'1A Epäorgaaniset lannoitteet'!$C$1:$AG$1)</f>
        <v>0</v>
      </c>
      <c r="I66" s="91" t="str">
        <f t="shared" ref="I66:I136" si="3">IF(D66&gt;0,"FI","")</f>
        <v/>
      </c>
      <c r="K66">
        <f>SUMIF('1A Epäorgaaniset lannoitteet'!$C$7:$AG$7,$B66,'1A Epäorgaaniset lannoitteet'!$C$28:$AG$28)</f>
        <v>0</v>
      </c>
      <c r="L66">
        <f>SUMIF('1A Epäorgaaniset lannoitteet'!$C$7:$AG$7,$B66,'1A Epäorgaaniset lannoitteet'!$C$29:$AG$29)</f>
        <v>0</v>
      </c>
      <c r="M66">
        <f>SUMIF('1A Epäorgaaniset lannoitteet'!$C$7:$AG$7,$B66,'1A Epäorgaaniset lannoitteet'!$C$30:$AG$30)</f>
        <v>0</v>
      </c>
      <c r="N66">
        <f>SUMIF('1A Epäorgaaniset lannoitteet'!$C$7:$AG$7,$B66,'1A Epäorgaaniset lannoitteet'!$C$31:$AG$31)</f>
        <v>0</v>
      </c>
      <c r="O66">
        <f>SUMIF('1A Epäorgaaniset lannoitteet'!$C$7:$AG$7,$B66,'1A Epäorgaaniset lannoitteet'!$C$32:$AG$32)</f>
        <v>0</v>
      </c>
      <c r="P66">
        <f>SUMIF('1A Epäorgaaniset lannoitteet'!$C$7:$AG$7,$B66,'1A Epäorgaaniset lannoitteet'!$C$33:$AG$33)</f>
        <v>0</v>
      </c>
      <c r="Q66">
        <f>SUMIF('1A Epäorgaaniset lannoitteet'!$C$7:$AG$7,$B66,'1A Epäorgaaniset lannoitteet'!$C$34:$AG$34)</f>
        <v>0</v>
      </c>
      <c r="R66">
        <f>SUMIF('1A Epäorgaaniset lannoitteet'!$C$7:$AG$7,$B66,'1A Epäorgaaniset lannoitteet'!$C$35:$AG$35)</f>
        <v>0</v>
      </c>
      <c r="S66">
        <f>SUMIF('1A Epäorgaaniset lannoitteet'!$C$7:$AG$7,$B66,'1A Epäorgaaniset lannoitteet'!$C$36:$AG$36)</f>
        <v>0</v>
      </c>
      <c r="T66">
        <f>SUMIF('1A Epäorgaaniset lannoitteet'!$C$7:$AG$7,$B66,'1A Epäorgaaniset lannoitteet'!$C$37:$AG$37)</f>
        <v>0</v>
      </c>
      <c r="U66">
        <f>SUMIF('1A Epäorgaaniset lannoitteet'!$C$7:$AG$7,$B66,'1A Epäorgaaniset lannoitteet'!$C$38:$AG$38)</f>
        <v>0</v>
      </c>
    </row>
    <row r="67" spans="1:21">
      <c r="A67">
        <v>1</v>
      </c>
      <c r="B67" t="s">
        <v>161</v>
      </c>
      <c r="C67" t="s">
        <v>296</v>
      </c>
      <c r="D67">
        <f>SUMIF('1A Epäorgaaniset lannoitteet'!$C$7:$AG$7,$B67,'1A Epäorgaaniset lannoitteet'!$C$12:$AG$12)</f>
        <v>0</v>
      </c>
      <c r="F67">
        <f>SUMIF('1A Epäorgaaniset lannoitteet'!$C$7:$AG$7,$B67,'1A Epäorgaaniset lannoitteet'!$C$25:$AG$25)</f>
        <v>0</v>
      </c>
      <c r="H67">
        <f>SUMIF('1A Epäorgaaniset lannoitteet'!$C$7:$AG$7,$B67,'1A Epäorgaaniset lannoitteet'!$C$1:$AG$1)</f>
        <v>0</v>
      </c>
      <c r="I67" s="91" t="str">
        <f t="shared" si="3"/>
        <v/>
      </c>
      <c r="K67">
        <f>SUMIF('1A Epäorgaaniset lannoitteet'!$C$7:$AG$7,$B67,'1A Epäorgaaniset lannoitteet'!$C$28:$AG$28)</f>
        <v>0</v>
      </c>
      <c r="L67">
        <f>SUMIF('1A Epäorgaaniset lannoitteet'!$C$7:$AG$7,$B67,'1A Epäorgaaniset lannoitteet'!$C$29:$AG$29)</f>
        <v>0</v>
      </c>
      <c r="M67">
        <f>SUMIF('1A Epäorgaaniset lannoitteet'!$C$7:$AG$7,$B67,'1A Epäorgaaniset lannoitteet'!$C$30:$AG$30)</f>
        <v>0</v>
      </c>
      <c r="N67">
        <f>SUMIF('1A Epäorgaaniset lannoitteet'!$C$7:$AG$7,$B67,'1A Epäorgaaniset lannoitteet'!$C$31:$AG$31)</f>
        <v>0</v>
      </c>
      <c r="O67">
        <f>SUMIF('1A Epäorgaaniset lannoitteet'!$C$7:$AG$7,$B67,'1A Epäorgaaniset lannoitteet'!$C$32:$AG$32)</f>
        <v>0</v>
      </c>
      <c r="P67">
        <f>SUMIF('1A Epäorgaaniset lannoitteet'!$C$7:$AG$7,$B67,'1A Epäorgaaniset lannoitteet'!$C$33:$AG$33)</f>
        <v>0</v>
      </c>
      <c r="Q67">
        <f>SUMIF('1A Epäorgaaniset lannoitteet'!$C$7:$AG$7,$B67,'1A Epäorgaaniset lannoitteet'!$C$34:$AG$34)</f>
        <v>0</v>
      </c>
      <c r="R67">
        <f>SUMIF('1A Epäorgaaniset lannoitteet'!$C$7:$AG$7,$B67,'1A Epäorgaaniset lannoitteet'!$C$35:$AG$35)</f>
        <v>0</v>
      </c>
      <c r="S67">
        <f>SUMIF('1A Epäorgaaniset lannoitteet'!$C$7:$AG$7,$B67,'1A Epäorgaaniset lannoitteet'!$C$36:$AG$36)</f>
        <v>0</v>
      </c>
      <c r="T67">
        <f>SUMIF('1A Epäorgaaniset lannoitteet'!$C$7:$AG$7,$B67,'1A Epäorgaaniset lannoitteet'!$C$37:$AG$37)</f>
        <v>0</v>
      </c>
      <c r="U67">
        <f>SUMIF('1A Epäorgaaniset lannoitteet'!$C$7:$AG$7,$B67,'1A Epäorgaaniset lannoitteet'!$C$38:$AG$38)</f>
        <v>0</v>
      </c>
    </row>
    <row r="68" spans="1:21">
      <c r="A68">
        <v>1</v>
      </c>
      <c r="B68" t="s">
        <v>163</v>
      </c>
      <c r="C68" t="s">
        <v>297</v>
      </c>
      <c r="D68">
        <f>SUMIF('1A Epäorgaaniset lannoitteet'!$C$7:$AG$7,$B68,'1A Epäorgaaniset lannoitteet'!$C$12:$AG$12)</f>
        <v>0</v>
      </c>
      <c r="F68">
        <f>SUMIF('1A Epäorgaaniset lannoitteet'!$C$7:$AG$7,$B68,'1A Epäorgaaniset lannoitteet'!$C$25:$AG$25)</f>
        <v>0</v>
      </c>
      <c r="H68">
        <f>SUMIF('1A Epäorgaaniset lannoitteet'!$C$7:$AG$7,$B68,'1A Epäorgaaniset lannoitteet'!$C$1:$AG$1)</f>
        <v>0</v>
      </c>
      <c r="I68" s="91" t="str">
        <f t="shared" si="3"/>
        <v/>
      </c>
      <c r="K68">
        <f>SUMIF('1A Epäorgaaniset lannoitteet'!$C$7:$AG$7,$B68,'1A Epäorgaaniset lannoitteet'!$C$28:$AG$28)</f>
        <v>0</v>
      </c>
      <c r="L68">
        <f>SUMIF('1A Epäorgaaniset lannoitteet'!$C$7:$AG$7,$B68,'1A Epäorgaaniset lannoitteet'!$C$29:$AG$29)</f>
        <v>0</v>
      </c>
      <c r="M68">
        <f>SUMIF('1A Epäorgaaniset lannoitteet'!$C$7:$AG$7,$B68,'1A Epäorgaaniset lannoitteet'!$C$30:$AG$30)</f>
        <v>0</v>
      </c>
      <c r="N68">
        <f>SUMIF('1A Epäorgaaniset lannoitteet'!$C$7:$AG$7,$B68,'1A Epäorgaaniset lannoitteet'!$C$31:$AG$31)</f>
        <v>0</v>
      </c>
      <c r="O68">
        <f>SUMIF('1A Epäorgaaniset lannoitteet'!$C$7:$AG$7,$B68,'1A Epäorgaaniset lannoitteet'!$C$32:$AG$32)</f>
        <v>0</v>
      </c>
      <c r="P68">
        <f>SUMIF('1A Epäorgaaniset lannoitteet'!$C$7:$AG$7,$B68,'1A Epäorgaaniset lannoitteet'!$C$33:$AG$33)</f>
        <v>0</v>
      </c>
      <c r="Q68">
        <f>SUMIF('1A Epäorgaaniset lannoitteet'!$C$7:$AG$7,$B68,'1A Epäorgaaniset lannoitteet'!$C$34:$AG$34)</f>
        <v>0</v>
      </c>
      <c r="R68">
        <f>SUMIF('1A Epäorgaaniset lannoitteet'!$C$7:$AG$7,$B68,'1A Epäorgaaniset lannoitteet'!$C$35:$AG$35)</f>
        <v>0</v>
      </c>
      <c r="S68">
        <f>SUMIF('1A Epäorgaaniset lannoitteet'!$C$7:$AG$7,$B68,'1A Epäorgaaniset lannoitteet'!$C$36:$AG$36)</f>
        <v>0</v>
      </c>
      <c r="T68">
        <f>SUMIF('1A Epäorgaaniset lannoitteet'!$C$7:$AG$7,$B68,'1A Epäorgaaniset lannoitteet'!$C$37:$AG$37)</f>
        <v>0</v>
      </c>
      <c r="U68">
        <f>SUMIF('1A Epäorgaaniset lannoitteet'!$C$7:$AG$7,$B68,'1A Epäorgaaniset lannoitteet'!$C$38:$AG$38)</f>
        <v>0</v>
      </c>
    </row>
    <row r="69" spans="1:21">
      <c r="A69">
        <v>1</v>
      </c>
      <c r="B69" t="s">
        <v>165</v>
      </c>
      <c r="C69" t="s">
        <v>298</v>
      </c>
      <c r="D69">
        <f>SUMIF('1A Epäorgaaniset lannoitteet'!$C$7:$AG$7,$B69,'1A Epäorgaaniset lannoitteet'!$C$12:$AG$12)</f>
        <v>0</v>
      </c>
      <c r="F69">
        <f>SUMIF('1A Epäorgaaniset lannoitteet'!$C$7:$AG$7,$B69,'1A Epäorgaaniset lannoitteet'!$C$25:$AG$25)</f>
        <v>0</v>
      </c>
      <c r="H69">
        <f>SUMIF('1A Epäorgaaniset lannoitteet'!$C$7:$AG$7,$B69,'1A Epäorgaaniset lannoitteet'!$C$1:$AG$1)</f>
        <v>0</v>
      </c>
      <c r="I69" s="91" t="str">
        <f t="shared" si="3"/>
        <v/>
      </c>
      <c r="K69">
        <f>SUMIF('1A Epäorgaaniset lannoitteet'!$C$7:$AG$7,$B69,'1A Epäorgaaniset lannoitteet'!$C$28:$AG$28)</f>
        <v>0</v>
      </c>
      <c r="L69">
        <f>SUMIF('1A Epäorgaaniset lannoitteet'!$C$7:$AG$7,$B69,'1A Epäorgaaniset lannoitteet'!$C$29:$AG$29)</f>
        <v>0</v>
      </c>
      <c r="M69">
        <f>SUMIF('1A Epäorgaaniset lannoitteet'!$C$7:$AG$7,$B69,'1A Epäorgaaniset lannoitteet'!$C$30:$AG$30)</f>
        <v>0</v>
      </c>
      <c r="N69">
        <f>SUMIF('1A Epäorgaaniset lannoitteet'!$C$7:$AG$7,$B69,'1A Epäorgaaniset lannoitteet'!$C$31:$AG$31)</f>
        <v>0</v>
      </c>
      <c r="O69">
        <f>SUMIF('1A Epäorgaaniset lannoitteet'!$C$7:$AG$7,$B69,'1A Epäorgaaniset lannoitteet'!$C$32:$AG$32)</f>
        <v>0</v>
      </c>
      <c r="P69">
        <f>SUMIF('1A Epäorgaaniset lannoitteet'!$C$7:$AG$7,$B69,'1A Epäorgaaniset lannoitteet'!$C$33:$AG$33)</f>
        <v>0</v>
      </c>
      <c r="Q69">
        <f>SUMIF('1A Epäorgaaniset lannoitteet'!$C$7:$AG$7,$B69,'1A Epäorgaaniset lannoitteet'!$C$34:$AG$34)</f>
        <v>0</v>
      </c>
      <c r="R69">
        <f>SUMIF('1A Epäorgaaniset lannoitteet'!$C$7:$AG$7,$B69,'1A Epäorgaaniset lannoitteet'!$C$35:$AG$35)</f>
        <v>0</v>
      </c>
      <c r="S69">
        <f>SUMIF('1A Epäorgaaniset lannoitteet'!$C$7:$AG$7,$B69,'1A Epäorgaaniset lannoitteet'!$C$36:$AG$36)</f>
        <v>0</v>
      </c>
      <c r="T69">
        <f>SUMIF('1A Epäorgaaniset lannoitteet'!$C$7:$AG$7,$B69,'1A Epäorgaaniset lannoitteet'!$C$37:$AG$37)</f>
        <v>0</v>
      </c>
      <c r="U69">
        <f>SUMIF('1A Epäorgaaniset lannoitteet'!$C$7:$AG$7,$B69,'1A Epäorgaaniset lannoitteet'!$C$38:$AG$38)</f>
        <v>0</v>
      </c>
    </row>
    <row r="70" spans="1:21">
      <c r="A70">
        <v>1</v>
      </c>
      <c r="B70" t="s">
        <v>167</v>
      </c>
      <c r="C70" t="s">
        <v>299</v>
      </c>
      <c r="D70">
        <f>SUMIF('1A Epäorgaaniset lannoitteet'!$C$7:$AG$7,$B70,'1A Epäorgaaniset lannoitteet'!$C$12:$AG$12)</f>
        <v>0</v>
      </c>
      <c r="F70">
        <f>SUMIF('1A Epäorgaaniset lannoitteet'!$C$7:$AG$7,$B70,'1A Epäorgaaniset lannoitteet'!$C$25:$AG$25)</f>
        <v>0</v>
      </c>
      <c r="H70">
        <f>SUMIF('1A Epäorgaaniset lannoitteet'!$C$7:$AG$7,$B70,'1A Epäorgaaniset lannoitteet'!$C$1:$AG$1)</f>
        <v>0</v>
      </c>
      <c r="I70" s="91" t="str">
        <f t="shared" si="3"/>
        <v/>
      </c>
      <c r="K70">
        <f>SUMIF('1A Epäorgaaniset lannoitteet'!$C$7:$AG$7,$B70,'1A Epäorgaaniset lannoitteet'!$C$28:$AG$28)</f>
        <v>0</v>
      </c>
      <c r="L70">
        <f>SUMIF('1A Epäorgaaniset lannoitteet'!$C$7:$AG$7,$B70,'1A Epäorgaaniset lannoitteet'!$C$29:$AG$29)</f>
        <v>0</v>
      </c>
      <c r="M70">
        <f>SUMIF('1A Epäorgaaniset lannoitteet'!$C$7:$AG$7,$B70,'1A Epäorgaaniset lannoitteet'!$C$30:$AG$30)</f>
        <v>0</v>
      </c>
      <c r="N70">
        <f>SUMIF('1A Epäorgaaniset lannoitteet'!$C$7:$AG$7,$B70,'1A Epäorgaaniset lannoitteet'!$C$31:$AG$31)</f>
        <v>0</v>
      </c>
      <c r="O70">
        <f>SUMIF('1A Epäorgaaniset lannoitteet'!$C$7:$AG$7,$B70,'1A Epäorgaaniset lannoitteet'!$C$32:$AG$32)</f>
        <v>0</v>
      </c>
      <c r="P70">
        <f>SUMIF('1A Epäorgaaniset lannoitteet'!$C$7:$AG$7,$B70,'1A Epäorgaaniset lannoitteet'!$C$33:$AG$33)</f>
        <v>0</v>
      </c>
      <c r="Q70">
        <f>SUMIF('1A Epäorgaaniset lannoitteet'!$C$7:$AG$7,$B70,'1A Epäorgaaniset lannoitteet'!$C$34:$AG$34)</f>
        <v>0</v>
      </c>
      <c r="R70">
        <f>SUMIF('1A Epäorgaaniset lannoitteet'!$C$7:$AG$7,$B70,'1A Epäorgaaniset lannoitteet'!$C$35:$AG$35)</f>
        <v>0</v>
      </c>
      <c r="S70">
        <f>SUMIF('1A Epäorgaaniset lannoitteet'!$C$7:$AG$7,$B70,'1A Epäorgaaniset lannoitteet'!$C$36:$AG$36)</f>
        <v>0</v>
      </c>
      <c r="T70">
        <f>SUMIF('1A Epäorgaaniset lannoitteet'!$C$7:$AG$7,$B70,'1A Epäorgaaniset lannoitteet'!$C$37:$AG$37)</f>
        <v>0</v>
      </c>
      <c r="U70">
        <f>SUMIF('1A Epäorgaaniset lannoitteet'!$C$7:$AG$7,$B70,'1A Epäorgaaniset lannoitteet'!$C$38:$AG$38)</f>
        <v>0</v>
      </c>
    </row>
    <row r="71" spans="1:21">
      <c r="A71">
        <v>1</v>
      </c>
      <c r="B71" t="s">
        <v>169</v>
      </c>
      <c r="D71">
        <f>SUMIF('1A Epäorgaaniset lannoitteet'!$C$7:$AG$7,$B71,'1A Epäorgaaniset lannoitteet'!$C$12:$AG$12)</f>
        <v>0</v>
      </c>
      <c r="F71">
        <f>SUMIF('1A Epäorgaaniset lannoitteet'!$C$7:$AG$7,$B71,'1A Epäorgaaniset lannoitteet'!$C$25:$AG$25)</f>
        <v>0</v>
      </c>
      <c r="H71">
        <f>SUMIF('1A Epäorgaaniset lannoitteet'!$C$7:$AG$7,$B71,'1A Epäorgaaniset lannoitteet'!$C$1:$AG$1)</f>
        <v>0</v>
      </c>
      <c r="I71" s="91" t="str">
        <f t="shared" si="3"/>
        <v/>
      </c>
      <c r="K71">
        <f>SUMIF('1A Epäorgaaniset lannoitteet'!$C$7:$AG$7,$B71,'1A Epäorgaaniset lannoitteet'!$C$28:$AG$28)</f>
        <v>0</v>
      </c>
      <c r="L71">
        <f>SUMIF('1A Epäorgaaniset lannoitteet'!$C$7:$AG$7,$B71,'1A Epäorgaaniset lannoitteet'!$C$29:$AG$29)</f>
        <v>0</v>
      </c>
      <c r="M71">
        <f>SUMIF('1A Epäorgaaniset lannoitteet'!$C$7:$AG$7,$B71,'1A Epäorgaaniset lannoitteet'!$C$30:$AG$30)</f>
        <v>0</v>
      </c>
      <c r="N71">
        <f>SUMIF('1A Epäorgaaniset lannoitteet'!$C$7:$AG$7,$B71,'1A Epäorgaaniset lannoitteet'!$C$31:$AG$31)</f>
        <v>0</v>
      </c>
      <c r="O71">
        <f>SUMIF('1A Epäorgaaniset lannoitteet'!$C$7:$AG$7,$B71,'1A Epäorgaaniset lannoitteet'!$C$32:$AG$32)</f>
        <v>0</v>
      </c>
      <c r="P71">
        <f>SUMIF('1A Epäorgaaniset lannoitteet'!$C$7:$AG$7,$B71,'1A Epäorgaaniset lannoitteet'!$C$33:$AG$33)</f>
        <v>0</v>
      </c>
      <c r="Q71">
        <f>SUMIF('1A Epäorgaaniset lannoitteet'!$C$7:$AG$7,$B71,'1A Epäorgaaniset lannoitteet'!$C$34:$AG$34)</f>
        <v>0</v>
      </c>
      <c r="R71">
        <f>SUMIF('1A Epäorgaaniset lannoitteet'!$C$7:$AG$7,$B71,'1A Epäorgaaniset lannoitteet'!$C$35:$AG$35)</f>
        <v>0</v>
      </c>
      <c r="S71">
        <f>SUMIF('1A Epäorgaaniset lannoitteet'!$C$7:$AG$7,$B71,'1A Epäorgaaniset lannoitteet'!$C$36:$AG$36)</f>
        <v>0</v>
      </c>
      <c r="T71">
        <f>SUMIF('1A Epäorgaaniset lannoitteet'!$C$7:$AG$7,$B71,'1A Epäorgaaniset lannoitteet'!$C$37:$AG$37)</f>
        <v>0</v>
      </c>
      <c r="U71">
        <f>SUMIF('1A Epäorgaaniset lannoitteet'!$C$7:$AG$7,$B71,'1A Epäorgaaniset lannoitteet'!$C$38:$AG$38)</f>
        <v>0</v>
      </c>
    </row>
    <row r="72" spans="1:21">
      <c r="A72">
        <v>1</v>
      </c>
      <c r="B72" t="s">
        <v>171</v>
      </c>
      <c r="C72" t="s">
        <v>300</v>
      </c>
      <c r="D72">
        <f>SUMIF('1A Epäorgaaniset lannoitteet'!$C$7:$AG$7,$B72,'1A Epäorgaaniset lannoitteet'!$C$12:$AG$12)</f>
        <v>0</v>
      </c>
      <c r="F72">
        <f>SUMIF('1A Epäorgaaniset lannoitteet'!$C$7:$AG$7,$B72,'1A Epäorgaaniset lannoitteet'!$C$25:$AG$25)</f>
        <v>0</v>
      </c>
      <c r="H72">
        <f>SUMIF('1A Epäorgaaniset lannoitteet'!$C$7:$AG$7,$B72,'1A Epäorgaaniset lannoitteet'!$C$1:$AG$1)</f>
        <v>0</v>
      </c>
      <c r="I72" s="91" t="str">
        <f t="shared" si="3"/>
        <v/>
      </c>
      <c r="K72">
        <f>SUMIF('1A Epäorgaaniset lannoitteet'!$C$7:$AG$7,$B72,'1A Epäorgaaniset lannoitteet'!$C$28:$AG$28)</f>
        <v>0</v>
      </c>
      <c r="L72">
        <f>SUMIF('1A Epäorgaaniset lannoitteet'!$C$7:$AG$7,$B72,'1A Epäorgaaniset lannoitteet'!$C$29:$AG$29)</f>
        <v>0</v>
      </c>
      <c r="M72">
        <f>SUMIF('1A Epäorgaaniset lannoitteet'!$C$7:$AG$7,$B72,'1A Epäorgaaniset lannoitteet'!$C$30:$AG$30)</f>
        <v>0</v>
      </c>
      <c r="N72">
        <f>SUMIF('1A Epäorgaaniset lannoitteet'!$C$7:$AG$7,$B72,'1A Epäorgaaniset lannoitteet'!$C$31:$AG$31)</f>
        <v>0</v>
      </c>
      <c r="O72">
        <f>SUMIF('1A Epäorgaaniset lannoitteet'!$C$7:$AG$7,$B72,'1A Epäorgaaniset lannoitteet'!$C$32:$AG$32)</f>
        <v>0</v>
      </c>
      <c r="P72">
        <f>SUMIF('1A Epäorgaaniset lannoitteet'!$C$7:$AG$7,$B72,'1A Epäorgaaniset lannoitteet'!$C$33:$AG$33)</f>
        <v>0</v>
      </c>
      <c r="Q72">
        <f>SUMIF('1A Epäorgaaniset lannoitteet'!$C$7:$AG$7,$B72,'1A Epäorgaaniset lannoitteet'!$C$34:$AG$34)</f>
        <v>0</v>
      </c>
      <c r="R72">
        <f>SUMIF('1A Epäorgaaniset lannoitteet'!$C$7:$AG$7,$B72,'1A Epäorgaaniset lannoitteet'!$C$35:$AG$35)</f>
        <v>0</v>
      </c>
      <c r="S72">
        <f>SUMIF('1A Epäorgaaniset lannoitteet'!$C$7:$AG$7,$B72,'1A Epäorgaaniset lannoitteet'!$C$36:$AG$36)</f>
        <v>0</v>
      </c>
      <c r="T72">
        <f>SUMIF('1A Epäorgaaniset lannoitteet'!$C$7:$AG$7,$B72,'1A Epäorgaaniset lannoitteet'!$C$37:$AG$37)</f>
        <v>0</v>
      </c>
      <c r="U72">
        <f>SUMIF('1A Epäorgaaniset lannoitteet'!$C$7:$AG$7,$B72,'1A Epäorgaaniset lannoitteet'!$C$38:$AG$38)</f>
        <v>0</v>
      </c>
    </row>
    <row r="73" spans="1:21">
      <c r="A73">
        <v>1</v>
      </c>
      <c r="B73" t="s">
        <v>172</v>
      </c>
      <c r="D73">
        <f>SUMIF('1A Epäorgaaniset lannoitteet'!$C$7:$AG$7,$B73,'1A Epäorgaaniset lannoitteet'!$C$12:$AG$12)</f>
        <v>0</v>
      </c>
      <c r="F73">
        <f>SUMIF('1A Epäorgaaniset lannoitteet'!$C$7:$AG$7,$B73,'1A Epäorgaaniset lannoitteet'!$C$25:$AG$25)</f>
        <v>0</v>
      </c>
      <c r="H73">
        <f>SUMIF('1A Epäorgaaniset lannoitteet'!$C$7:$AG$7,$B73,'1A Epäorgaaniset lannoitteet'!$C$1:$AG$1)</f>
        <v>0</v>
      </c>
      <c r="I73" s="91" t="str">
        <f t="shared" si="3"/>
        <v/>
      </c>
      <c r="K73">
        <f>SUMIF('1A Epäorgaaniset lannoitteet'!$C$7:$AG$7,$B73,'1A Epäorgaaniset lannoitteet'!$C$28:$AG$28)</f>
        <v>0</v>
      </c>
      <c r="L73">
        <f>SUMIF('1A Epäorgaaniset lannoitteet'!$C$7:$AG$7,$B73,'1A Epäorgaaniset lannoitteet'!$C$29:$AG$29)</f>
        <v>0</v>
      </c>
      <c r="M73">
        <f>SUMIF('1A Epäorgaaniset lannoitteet'!$C$7:$AG$7,$B73,'1A Epäorgaaniset lannoitteet'!$C$30:$AG$30)</f>
        <v>0</v>
      </c>
      <c r="N73">
        <f>SUMIF('1A Epäorgaaniset lannoitteet'!$C$7:$AG$7,$B73,'1A Epäorgaaniset lannoitteet'!$C$31:$AG$31)</f>
        <v>0</v>
      </c>
      <c r="O73">
        <f>SUMIF('1A Epäorgaaniset lannoitteet'!$C$7:$AG$7,$B73,'1A Epäorgaaniset lannoitteet'!$C$32:$AG$32)</f>
        <v>0</v>
      </c>
      <c r="P73">
        <f>SUMIF('1A Epäorgaaniset lannoitteet'!$C$7:$AG$7,$B73,'1A Epäorgaaniset lannoitteet'!$C$33:$AG$33)</f>
        <v>0</v>
      </c>
      <c r="Q73">
        <f>SUMIF('1A Epäorgaaniset lannoitteet'!$C$7:$AG$7,$B73,'1A Epäorgaaniset lannoitteet'!$C$34:$AG$34)</f>
        <v>0</v>
      </c>
      <c r="R73">
        <f>SUMIF('1A Epäorgaaniset lannoitteet'!$C$7:$AG$7,$B73,'1A Epäorgaaniset lannoitteet'!$C$35:$AG$35)</f>
        <v>0</v>
      </c>
      <c r="S73">
        <f>SUMIF('1A Epäorgaaniset lannoitteet'!$C$7:$AG$7,$B73,'1A Epäorgaaniset lannoitteet'!$C$36:$AG$36)</f>
        <v>0</v>
      </c>
      <c r="T73">
        <f>SUMIF('1A Epäorgaaniset lannoitteet'!$C$7:$AG$7,$B73,'1A Epäorgaaniset lannoitteet'!$C$37:$AG$37)</f>
        <v>0</v>
      </c>
      <c r="U73">
        <f>SUMIF('1A Epäorgaaniset lannoitteet'!$C$7:$AG$7,$B73,'1A Epäorgaaniset lannoitteet'!$C$38:$AG$38)</f>
        <v>0</v>
      </c>
    </row>
    <row r="74" spans="1:21">
      <c r="A74">
        <v>1</v>
      </c>
      <c r="B74" t="s">
        <v>174</v>
      </c>
      <c r="C74" t="s">
        <v>301</v>
      </c>
      <c r="D74">
        <f>SUMIF('1A Epäorgaaniset lannoitteet'!$C$7:$AG$7,$B74,'1A Epäorgaaniset lannoitteet'!$C$12:$AG$12)</f>
        <v>0</v>
      </c>
      <c r="F74">
        <f>SUMIF('1A Epäorgaaniset lannoitteet'!$C$7:$AG$7,$B74,'1A Epäorgaaniset lannoitteet'!$C$25:$AG$25)</f>
        <v>0</v>
      </c>
      <c r="H74">
        <f>SUMIF('1A Epäorgaaniset lannoitteet'!$C$7:$AG$7,$B74,'1A Epäorgaaniset lannoitteet'!$C$1:$AG$1)</f>
        <v>0</v>
      </c>
      <c r="I74" s="91" t="str">
        <f t="shared" si="3"/>
        <v/>
      </c>
      <c r="K74">
        <f>SUMIF('1A Epäorgaaniset lannoitteet'!$C$7:$AG$7,$B74,'1A Epäorgaaniset lannoitteet'!$C$28:$AG$28)</f>
        <v>0</v>
      </c>
      <c r="L74">
        <f>SUMIF('1A Epäorgaaniset lannoitteet'!$C$7:$AG$7,$B74,'1A Epäorgaaniset lannoitteet'!$C$29:$AG$29)</f>
        <v>0</v>
      </c>
      <c r="M74">
        <f>SUMIF('1A Epäorgaaniset lannoitteet'!$C$7:$AG$7,$B74,'1A Epäorgaaniset lannoitteet'!$C$30:$AG$30)</f>
        <v>0</v>
      </c>
      <c r="N74">
        <f>SUMIF('1A Epäorgaaniset lannoitteet'!$C$7:$AG$7,$B74,'1A Epäorgaaniset lannoitteet'!$C$31:$AG$31)</f>
        <v>0</v>
      </c>
      <c r="O74">
        <f>SUMIF('1A Epäorgaaniset lannoitteet'!$C$7:$AG$7,$B74,'1A Epäorgaaniset lannoitteet'!$C$32:$AG$32)</f>
        <v>0</v>
      </c>
      <c r="P74">
        <f>SUMIF('1A Epäorgaaniset lannoitteet'!$C$7:$AG$7,$B74,'1A Epäorgaaniset lannoitteet'!$C$33:$AG$33)</f>
        <v>0</v>
      </c>
      <c r="Q74">
        <f>SUMIF('1A Epäorgaaniset lannoitteet'!$C$7:$AG$7,$B74,'1A Epäorgaaniset lannoitteet'!$C$34:$AG$34)</f>
        <v>0</v>
      </c>
      <c r="R74">
        <f>SUMIF('1A Epäorgaaniset lannoitteet'!$C$7:$AG$7,$B74,'1A Epäorgaaniset lannoitteet'!$C$35:$AG$35)</f>
        <v>0</v>
      </c>
      <c r="S74">
        <f>SUMIF('1A Epäorgaaniset lannoitteet'!$C$7:$AG$7,$B74,'1A Epäorgaaniset lannoitteet'!$C$36:$AG$36)</f>
        <v>0</v>
      </c>
      <c r="T74">
        <f>SUMIF('1A Epäorgaaniset lannoitteet'!$C$7:$AG$7,$B74,'1A Epäorgaaniset lannoitteet'!$C$37:$AG$37)</f>
        <v>0</v>
      </c>
      <c r="U74">
        <f>SUMIF('1A Epäorgaaniset lannoitteet'!$C$7:$AG$7,$B74,'1A Epäorgaaniset lannoitteet'!$C$38:$AG$38)</f>
        <v>0</v>
      </c>
    </row>
    <row r="75" spans="1:21">
      <c r="A75">
        <v>1</v>
      </c>
      <c r="B75" t="s">
        <v>176</v>
      </c>
      <c r="D75">
        <f>SUMIF('1A Epäorgaaniset lannoitteet'!$C$7:$AG$7,$B75,'1A Epäorgaaniset lannoitteet'!$C$12:$AG$12)</f>
        <v>0</v>
      </c>
      <c r="F75">
        <f>SUMIF('1A Epäorgaaniset lannoitteet'!$C$7:$AG$7,$B75,'1A Epäorgaaniset lannoitteet'!$C$25:$AG$25)</f>
        <v>0</v>
      </c>
      <c r="H75">
        <f>SUMIF('1A Epäorgaaniset lannoitteet'!$C$7:$AG$7,$B75,'1A Epäorgaaniset lannoitteet'!$C$1:$AG$1)</f>
        <v>0</v>
      </c>
      <c r="I75" s="91" t="str">
        <f t="shared" si="3"/>
        <v/>
      </c>
      <c r="K75">
        <f>SUMIF('1A Epäorgaaniset lannoitteet'!$C$7:$AG$7,$B75,'1A Epäorgaaniset lannoitteet'!$C$28:$AG$28)</f>
        <v>0</v>
      </c>
      <c r="L75">
        <f>SUMIF('1A Epäorgaaniset lannoitteet'!$C$7:$AG$7,$B75,'1A Epäorgaaniset lannoitteet'!$C$29:$AG$29)</f>
        <v>0</v>
      </c>
      <c r="M75">
        <f>SUMIF('1A Epäorgaaniset lannoitteet'!$C$7:$AG$7,$B75,'1A Epäorgaaniset lannoitteet'!$C$30:$AG$30)</f>
        <v>0</v>
      </c>
      <c r="N75">
        <f>SUMIF('1A Epäorgaaniset lannoitteet'!$C$7:$AG$7,$B75,'1A Epäorgaaniset lannoitteet'!$C$31:$AG$31)</f>
        <v>0</v>
      </c>
      <c r="O75">
        <f>SUMIF('1A Epäorgaaniset lannoitteet'!$C$7:$AG$7,$B75,'1A Epäorgaaniset lannoitteet'!$C$32:$AG$32)</f>
        <v>0</v>
      </c>
      <c r="P75">
        <f>SUMIF('1A Epäorgaaniset lannoitteet'!$C$7:$AG$7,$B75,'1A Epäorgaaniset lannoitteet'!$C$33:$AG$33)</f>
        <v>0</v>
      </c>
      <c r="Q75">
        <f>SUMIF('1A Epäorgaaniset lannoitteet'!$C$7:$AG$7,$B75,'1A Epäorgaaniset lannoitteet'!$C$34:$AG$34)</f>
        <v>0</v>
      </c>
      <c r="R75">
        <f>SUMIF('1A Epäorgaaniset lannoitteet'!$C$7:$AG$7,$B75,'1A Epäorgaaniset lannoitteet'!$C$35:$AG$35)</f>
        <v>0</v>
      </c>
      <c r="S75">
        <f>SUMIF('1A Epäorgaaniset lannoitteet'!$C$7:$AG$7,$B75,'1A Epäorgaaniset lannoitteet'!$C$36:$AG$36)</f>
        <v>0</v>
      </c>
      <c r="T75">
        <f>SUMIF('1A Epäorgaaniset lannoitteet'!$C$7:$AG$7,$B75,'1A Epäorgaaniset lannoitteet'!$C$37:$AG$37)</f>
        <v>0</v>
      </c>
      <c r="U75">
        <f>SUMIF('1A Epäorgaaniset lannoitteet'!$C$7:$AG$7,$B75,'1A Epäorgaaniset lannoitteet'!$C$38:$AG$38)</f>
        <v>0</v>
      </c>
    </row>
    <row r="76" spans="1:21">
      <c r="A76">
        <v>1</v>
      </c>
      <c r="B76" t="s">
        <v>178</v>
      </c>
      <c r="C76" t="s">
        <v>302</v>
      </c>
      <c r="D76">
        <f>SUMIF('1A Epäorgaaniset lannoitteet'!$C$7:$AG$7,$B76,'1A Epäorgaaniset lannoitteet'!$C$12:$AG$12)</f>
        <v>0</v>
      </c>
      <c r="F76">
        <f>SUMIF('1A Epäorgaaniset lannoitteet'!$C$7:$AG$7,$B76,'1A Epäorgaaniset lannoitteet'!$C$25:$AG$25)</f>
        <v>0</v>
      </c>
      <c r="H76">
        <f>SUMIF('1A Epäorgaaniset lannoitteet'!$C$7:$AG$7,$B76,'1A Epäorgaaniset lannoitteet'!$C$1:$AG$1)</f>
        <v>0</v>
      </c>
      <c r="I76" s="91" t="str">
        <f t="shared" si="3"/>
        <v/>
      </c>
      <c r="K76">
        <f>SUMIF('1A Epäorgaaniset lannoitteet'!$C$7:$AG$7,$B76,'1A Epäorgaaniset lannoitteet'!$C$28:$AG$28)</f>
        <v>0</v>
      </c>
      <c r="L76">
        <f>SUMIF('1A Epäorgaaniset lannoitteet'!$C$7:$AG$7,$B76,'1A Epäorgaaniset lannoitteet'!$C$29:$AG$29)</f>
        <v>0</v>
      </c>
      <c r="M76">
        <f>SUMIF('1A Epäorgaaniset lannoitteet'!$C$7:$AG$7,$B76,'1A Epäorgaaniset lannoitteet'!$C$30:$AG$30)</f>
        <v>0</v>
      </c>
      <c r="N76">
        <f>SUMIF('1A Epäorgaaniset lannoitteet'!$C$7:$AG$7,$B76,'1A Epäorgaaniset lannoitteet'!$C$31:$AG$31)</f>
        <v>0</v>
      </c>
      <c r="O76">
        <f>SUMIF('1A Epäorgaaniset lannoitteet'!$C$7:$AG$7,$B76,'1A Epäorgaaniset lannoitteet'!$C$32:$AG$32)</f>
        <v>0</v>
      </c>
      <c r="P76">
        <f>SUMIF('1A Epäorgaaniset lannoitteet'!$C$7:$AG$7,$B76,'1A Epäorgaaniset lannoitteet'!$C$33:$AG$33)</f>
        <v>0</v>
      </c>
      <c r="Q76">
        <f>SUMIF('1A Epäorgaaniset lannoitteet'!$C$7:$AG$7,$B76,'1A Epäorgaaniset lannoitteet'!$C$34:$AG$34)</f>
        <v>0</v>
      </c>
      <c r="R76">
        <f>SUMIF('1A Epäorgaaniset lannoitteet'!$C$7:$AG$7,$B76,'1A Epäorgaaniset lannoitteet'!$C$35:$AG$35)</f>
        <v>0</v>
      </c>
      <c r="S76">
        <f>SUMIF('1A Epäorgaaniset lannoitteet'!$C$7:$AG$7,$B76,'1A Epäorgaaniset lannoitteet'!$C$36:$AG$36)</f>
        <v>0</v>
      </c>
      <c r="T76">
        <f>SUMIF('1A Epäorgaaniset lannoitteet'!$C$7:$AG$7,$B76,'1A Epäorgaaniset lannoitteet'!$C$37:$AG$37)</f>
        <v>0</v>
      </c>
      <c r="U76">
        <f>SUMIF('1A Epäorgaaniset lannoitteet'!$C$7:$AG$7,$B76,'1A Epäorgaaniset lannoitteet'!$C$38:$AG$38)</f>
        <v>0</v>
      </c>
    </row>
    <row r="77" spans="1:21">
      <c r="A77">
        <v>1</v>
      </c>
      <c r="B77" t="s">
        <v>180</v>
      </c>
      <c r="D77">
        <f>SUMIF('1A Epäorgaaniset lannoitteet'!$C$7:$AG$7,$B77,'1A Epäorgaaniset lannoitteet'!$C$12:$AG$12)</f>
        <v>0</v>
      </c>
      <c r="F77">
        <f>SUMIF('1A Epäorgaaniset lannoitteet'!$C$7:$AG$7,$B77,'1A Epäorgaaniset lannoitteet'!$C$25:$AG$25)</f>
        <v>0</v>
      </c>
      <c r="H77">
        <f>SUMIF('1A Epäorgaaniset lannoitteet'!$C$7:$AG$7,$B77,'1A Epäorgaaniset lannoitteet'!$C$1:$AG$1)</f>
        <v>0</v>
      </c>
      <c r="I77" s="91" t="str">
        <f t="shared" si="3"/>
        <v/>
      </c>
      <c r="K77">
        <f>SUMIF('1A Epäorgaaniset lannoitteet'!$C$7:$AG$7,$B77,'1A Epäorgaaniset lannoitteet'!$C$28:$AG$28)</f>
        <v>0</v>
      </c>
      <c r="L77">
        <f>SUMIF('1A Epäorgaaniset lannoitteet'!$C$7:$AG$7,$B77,'1A Epäorgaaniset lannoitteet'!$C$29:$AG$29)</f>
        <v>0</v>
      </c>
      <c r="M77">
        <f>SUMIF('1A Epäorgaaniset lannoitteet'!$C$7:$AG$7,$B77,'1A Epäorgaaniset lannoitteet'!$C$30:$AG$30)</f>
        <v>0</v>
      </c>
      <c r="N77">
        <f>SUMIF('1A Epäorgaaniset lannoitteet'!$C$7:$AG$7,$B77,'1A Epäorgaaniset lannoitteet'!$C$31:$AG$31)</f>
        <v>0</v>
      </c>
      <c r="O77">
        <f>SUMIF('1A Epäorgaaniset lannoitteet'!$C$7:$AG$7,$B77,'1A Epäorgaaniset lannoitteet'!$C$32:$AG$32)</f>
        <v>0</v>
      </c>
      <c r="P77">
        <f>SUMIF('1A Epäorgaaniset lannoitteet'!$C$7:$AG$7,$B77,'1A Epäorgaaniset lannoitteet'!$C$33:$AG$33)</f>
        <v>0</v>
      </c>
      <c r="Q77">
        <f>SUMIF('1A Epäorgaaniset lannoitteet'!$C$7:$AG$7,$B77,'1A Epäorgaaniset lannoitteet'!$C$34:$AG$34)</f>
        <v>0</v>
      </c>
      <c r="R77">
        <f>SUMIF('1A Epäorgaaniset lannoitteet'!$C$7:$AG$7,$B77,'1A Epäorgaaniset lannoitteet'!$C$35:$AG$35)</f>
        <v>0</v>
      </c>
      <c r="S77">
        <f>SUMIF('1A Epäorgaaniset lannoitteet'!$C$7:$AG$7,$B77,'1A Epäorgaaniset lannoitteet'!$C$36:$AG$36)</f>
        <v>0</v>
      </c>
      <c r="T77">
        <f>SUMIF('1A Epäorgaaniset lannoitteet'!$C$7:$AG$7,$B77,'1A Epäorgaaniset lannoitteet'!$C$37:$AG$37)</f>
        <v>0</v>
      </c>
      <c r="U77">
        <f>SUMIF('1A Epäorgaaniset lannoitteet'!$C$7:$AG$7,$B77,'1A Epäorgaaniset lannoitteet'!$C$38:$AG$38)</f>
        <v>0</v>
      </c>
    </row>
    <row r="78" spans="1:21">
      <c r="A78">
        <v>1</v>
      </c>
      <c r="B78" s="132" t="s">
        <v>382</v>
      </c>
      <c r="C78" t="s">
        <v>303</v>
      </c>
      <c r="I78" s="91"/>
      <c r="K78">
        <f>SUMIF('1A Epäorgaaniset lannoitteet'!$C$7:$AG$7,$B78,'1A Epäorgaaniset lannoitteet'!$C$28:$AG$28)</f>
        <v>0</v>
      </c>
      <c r="L78">
        <f>SUMIF('1A Epäorgaaniset lannoitteet'!$C$7:$AG$7,$B78,'1A Epäorgaaniset lannoitteet'!$C$29:$AG$29)</f>
        <v>0</v>
      </c>
      <c r="M78">
        <f>SUMIF('1A Epäorgaaniset lannoitteet'!$C$7:$AG$7,$B78,'1A Epäorgaaniset lannoitteet'!$C$30:$AG$30)</f>
        <v>0</v>
      </c>
      <c r="N78">
        <f>SUMIF('1A Epäorgaaniset lannoitteet'!$C$7:$AG$7,$B78,'1A Epäorgaaniset lannoitteet'!$C$31:$AG$31)</f>
        <v>0</v>
      </c>
      <c r="O78">
        <f>SUMIF('1A Epäorgaaniset lannoitteet'!$C$7:$AG$7,$B78,'1A Epäorgaaniset lannoitteet'!$C$32:$AG$32)</f>
        <v>0</v>
      </c>
      <c r="P78">
        <f>SUMIF('1A Epäorgaaniset lannoitteet'!$C$7:$AG$7,$B78,'1A Epäorgaaniset lannoitteet'!$C$33:$AG$33)</f>
        <v>0</v>
      </c>
      <c r="Q78">
        <f>SUMIF('1A Epäorgaaniset lannoitteet'!$C$7:$AG$7,$B78,'1A Epäorgaaniset lannoitteet'!$C$34:$AG$34)</f>
        <v>0</v>
      </c>
      <c r="R78">
        <f>SUMIF('1A Epäorgaaniset lannoitteet'!$C$7:$AG$7,$B78,'1A Epäorgaaniset lannoitteet'!$C$35:$AG$35)</f>
        <v>0</v>
      </c>
      <c r="S78">
        <f>SUMIF('1A Epäorgaaniset lannoitteet'!$C$7:$AG$7,$B78,'1A Epäorgaaniset lannoitteet'!$C$36:$AG$36)</f>
        <v>0</v>
      </c>
      <c r="T78">
        <f>SUMIF('1A Epäorgaaniset lannoitteet'!$C$7:$AG$7,$B78,'1A Epäorgaaniset lannoitteet'!$C$37:$AG$37)</f>
        <v>0</v>
      </c>
      <c r="U78">
        <f>SUMIF('1A Epäorgaaniset lannoitteet'!$C$7:$AG$7,$B78,'1A Epäorgaaniset lannoitteet'!$C$38:$AG$38)</f>
        <v>0</v>
      </c>
    </row>
    <row r="79" spans="1:21">
      <c r="A79">
        <v>1</v>
      </c>
      <c r="B79" s="132" t="s">
        <v>383</v>
      </c>
      <c r="I79" s="91"/>
      <c r="K79">
        <f>SUMIF('1A Epäorgaaniset lannoitteet'!$C$7:$AG$7,$B79,'1A Epäorgaaniset lannoitteet'!$C$28:$AG$28)</f>
        <v>0</v>
      </c>
      <c r="L79">
        <f>SUMIF('1A Epäorgaaniset lannoitteet'!$C$7:$AG$7,$B79,'1A Epäorgaaniset lannoitteet'!$C$29:$AG$29)</f>
        <v>0</v>
      </c>
      <c r="M79">
        <f>SUMIF('1A Epäorgaaniset lannoitteet'!$C$7:$AG$7,$B79,'1A Epäorgaaniset lannoitteet'!$C$30:$AG$30)</f>
        <v>0</v>
      </c>
      <c r="N79">
        <f>SUMIF('1A Epäorgaaniset lannoitteet'!$C$7:$AG$7,$B79,'1A Epäorgaaniset lannoitteet'!$C$31:$AG$31)</f>
        <v>0</v>
      </c>
      <c r="O79">
        <f>SUMIF('1A Epäorgaaniset lannoitteet'!$C$7:$AG$7,$B79,'1A Epäorgaaniset lannoitteet'!$C$32:$AG$32)</f>
        <v>0</v>
      </c>
      <c r="P79">
        <f>SUMIF('1A Epäorgaaniset lannoitteet'!$C$7:$AG$7,$B79,'1A Epäorgaaniset lannoitteet'!$C$33:$AG$33)</f>
        <v>0</v>
      </c>
      <c r="Q79">
        <f>SUMIF('1A Epäorgaaniset lannoitteet'!$C$7:$AG$7,$B79,'1A Epäorgaaniset lannoitteet'!$C$34:$AG$34)</f>
        <v>0</v>
      </c>
      <c r="R79">
        <f>SUMIF('1A Epäorgaaniset lannoitteet'!$C$7:$AG$7,$B79,'1A Epäorgaaniset lannoitteet'!$C$35:$AG$35)</f>
        <v>0</v>
      </c>
      <c r="S79">
        <f>SUMIF('1A Epäorgaaniset lannoitteet'!$C$7:$AG$7,$B79,'1A Epäorgaaniset lannoitteet'!$C$36:$AG$36)</f>
        <v>0</v>
      </c>
      <c r="T79">
        <f>SUMIF('1A Epäorgaaniset lannoitteet'!$C$7:$AG$7,$B79,'1A Epäorgaaniset lannoitteet'!$C$37:$AG$37)</f>
        <v>0</v>
      </c>
      <c r="U79">
        <f>SUMIF('1A Epäorgaaniset lannoitteet'!$C$7:$AG$7,$B79,'1A Epäorgaaniset lannoitteet'!$C$38:$AG$38)</f>
        <v>0</v>
      </c>
    </row>
    <row r="80" spans="1:21">
      <c r="A80">
        <v>1</v>
      </c>
      <c r="B80" s="132" t="s">
        <v>384</v>
      </c>
      <c r="C80" t="s">
        <v>304</v>
      </c>
      <c r="I80" s="91"/>
      <c r="K80">
        <f>SUMIF('1A Epäorgaaniset lannoitteet'!$C$7:$AG$7,$B80,'1A Epäorgaaniset lannoitteet'!$C$28:$AG$28)</f>
        <v>0</v>
      </c>
      <c r="L80">
        <f>SUMIF('1A Epäorgaaniset lannoitteet'!$C$7:$AG$7,$B80,'1A Epäorgaaniset lannoitteet'!$C$29:$AG$29)</f>
        <v>0</v>
      </c>
      <c r="M80">
        <f>SUMIF('1A Epäorgaaniset lannoitteet'!$C$7:$AG$7,$B80,'1A Epäorgaaniset lannoitteet'!$C$30:$AG$30)</f>
        <v>0</v>
      </c>
      <c r="N80">
        <f>SUMIF('1A Epäorgaaniset lannoitteet'!$C$7:$AG$7,$B80,'1A Epäorgaaniset lannoitteet'!$C$31:$AG$31)</f>
        <v>0</v>
      </c>
      <c r="O80">
        <f>SUMIF('1A Epäorgaaniset lannoitteet'!$C$7:$AG$7,$B80,'1A Epäorgaaniset lannoitteet'!$C$32:$AG$32)</f>
        <v>0</v>
      </c>
      <c r="P80">
        <f>SUMIF('1A Epäorgaaniset lannoitteet'!$C$7:$AG$7,$B80,'1A Epäorgaaniset lannoitteet'!$C$33:$AG$33)</f>
        <v>0</v>
      </c>
      <c r="Q80">
        <f>SUMIF('1A Epäorgaaniset lannoitteet'!$C$7:$AG$7,$B80,'1A Epäorgaaniset lannoitteet'!$C$34:$AG$34)</f>
        <v>0</v>
      </c>
      <c r="R80">
        <f>SUMIF('1A Epäorgaaniset lannoitteet'!$C$7:$AG$7,$B80,'1A Epäorgaaniset lannoitteet'!$C$35:$AG$35)</f>
        <v>0</v>
      </c>
      <c r="S80">
        <f>SUMIF('1A Epäorgaaniset lannoitteet'!$C$7:$AG$7,$B80,'1A Epäorgaaniset lannoitteet'!$C$36:$AG$36)</f>
        <v>0</v>
      </c>
      <c r="T80">
        <f>SUMIF('1A Epäorgaaniset lannoitteet'!$C$7:$AG$7,$B80,'1A Epäorgaaniset lannoitteet'!$C$37:$AG$37)</f>
        <v>0</v>
      </c>
      <c r="U80">
        <f>SUMIF('1A Epäorgaaniset lannoitteet'!$C$7:$AG$7,$B80,'1A Epäorgaaniset lannoitteet'!$C$38:$AG$38)</f>
        <v>0</v>
      </c>
    </row>
    <row r="81" spans="1:21">
      <c r="A81">
        <v>1</v>
      </c>
      <c r="B81" s="132" t="s">
        <v>385</v>
      </c>
      <c r="I81" s="91"/>
      <c r="K81">
        <f>SUMIF('1A Epäorgaaniset lannoitteet'!$C$7:$AG$7,$B81,'1A Epäorgaaniset lannoitteet'!$C$28:$AG$28)</f>
        <v>0</v>
      </c>
      <c r="L81">
        <f>SUMIF('1A Epäorgaaniset lannoitteet'!$C$7:$AG$7,$B81,'1A Epäorgaaniset lannoitteet'!$C$29:$AG$29)</f>
        <v>0</v>
      </c>
      <c r="M81">
        <f>SUMIF('1A Epäorgaaniset lannoitteet'!$C$7:$AG$7,$B81,'1A Epäorgaaniset lannoitteet'!$C$30:$AG$30)</f>
        <v>0</v>
      </c>
      <c r="N81">
        <f>SUMIF('1A Epäorgaaniset lannoitteet'!$C$7:$AG$7,$B81,'1A Epäorgaaniset lannoitteet'!$C$31:$AG$31)</f>
        <v>0</v>
      </c>
      <c r="O81">
        <f>SUMIF('1A Epäorgaaniset lannoitteet'!$C$7:$AG$7,$B81,'1A Epäorgaaniset lannoitteet'!$C$32:$AG$32)</f>
        <v>0</v>
      </c>
      <c r="P81">
        <f>SUMIF('1A Epäorgaaniset lannoitteet'!$C$7:$AG$7,$B81,'1A Epäorgaaniset lannoitteet'!$C$33:$AG$33)</f>
        <v>0</v>
      </c>
      <c r="Q81">
        <f>SUMIF('1A Epäorgaaniset lannoitteet'!$C$7:$AG$7,$B81,'1A Epäorgaaniset lannoitteet'!$C$34:$AG$34)</f>
        <v>0</v>
      </c>
      <c r="R81">
        <f>SUMIF('1A Epäorgaaniset lannoitteet'!$C$7:$AG$7,$B81,'1A Epäorgaaniset lannoitteet'!$C$35:$AG$35)</f>
        <v>0</v>
      </c>
      <c r="S81">
        <f>SUMIF('1A Epäorgaaniset lannoitteet'!$C$7:$AG$7,$B81,'1A Epäorgaaniset lannoitteet'!$C$36:$AG$36)</f>
        <v>0</v>
      </c>
      <c r="T81">
        <f>SUMIF('1A Epäorgaaniset lannoitteet'!$C$7:$AG$7,$B81,'1A Epäorgaaniset lannoitteet'!$C$37:$AG$37)</f>
        <v>0</v>
      </c>
      <c r="U81">
        <f>SUMIF('1A Epäorgaaniset lannoitteet'!$C$7:$AG$7,$B81,'1A Epäorgaaniset lannoitteet'!$C$38:$AG$38)</f>
        <v>0</v>
      </c>
    </row>
    <row r="82" spans="1:21">
      <c r="A82">
        <v>1</v>
      </c>
      <c r="B82" s="132" t="s">
        <v>386</v>
      </c>
      <c r="C82" t="s">
        <v>305</v>
      </c>
      <c r="I82" s="91"/>
      <c r="K82">
        <f>SUMIF('1A Epäorgaaniset lannoitteet'!$C$7:$AG$7,$B82,'1A Epäorgaaniset lannoitteet'!$C$28:$AG$28)</f>
        <v>0</v>
      </c>
      <c r="L82">
        <f>SUMIF('1A Epäorgaaniset lannoitteet'!$C$7:$AG$7,$B82,'1A Epäorgaaniset lannoitteet'!$C$29:$AG$29)</f>
        <v>0</v>
      </c>
      <c r="M82">
        <f>SUMIF('1A Epäorgaaniset lannoitteet'!$C$7:$AG$7,$B82,'1A Epäorgaaniset lannoitteet'!$C$30:$AG$30)</f>
        <v>0</v>
      </c>
      <c r="N82">
        <f>SUMIF('1A Epäorgaaniset lannoitteet'!$C$7:$AG$7,$B82,'1A Epäorgaaniset lannoitteet'!$C$31:$AG$31)</f>
        <v>0</v>
      </c>
      <c r="O82">
        <f>SUMIF('1A Epäorgaaniset lannoitteet'!$C$7:$AG$7,$B82,'1A Epäorgaaniset lannoitteet'!$C$32:$AG$32)</f>
        <v>0</v>
      </c>
      <c r="P82">
        <f>SUMIF('1A Epäorgaaniset lannoitteet'!$C$7:$AG$7,$B82,'1A Epäorgaaniset lannoitteet'!$C$33:$AG$33)</f>
        <v>0</v>
      </c>
      <c r="Q82">
        <f>SUMIF('1A Epäorgaaniset lannoitteet'!$C$7:$AG$7,$B82,'1A Epäorgaaniset lannoitteet'!$C$34:$AG$34)</f>
        <v>0</v>
      </c>
      <c r="R82">
        <f>SUMIF('1A Epäorgaaniset lannoitteet'!$C$7:$AG$7,$B82,'1A Epäorgaaniset lannoitteet'!$C$35:$AG$35)</f>
        <v>0</v>
      </c>
      <c r="S82">
        <f>SUMIF('1A Epäorgaaniset lannoitteet'!$C$7:$AG$7,$B82,'1A Epäorgaaniset lannoitteet'!$C$36:$AG$36)</f>
        <v>0</v>
      </c>
      <c r="T82">
        <f>SUMIF('1A Epäorgaaniset lannoitteet'!$C$7:$AG$7,$B82,'1A Epäorgaaniset lannoitteet'!$C$37:$AG$37)</f>
        <v>0</v>
      </c>
      <c r="U82">
        <f>SUMIF('1A Epäorgaaniset lannoitteet'!$C$7:$AG$7,$B82,'1A Epäorgaaniset lannoitteet'!$C$38:$AG$38)</f>
        <v>0</v>
      </c>
    </row>
    <row r="83" spans="1:21">
      <c r="A83">
        <v>1</v>
      </c>
      <c r="B83" s="132" t="s">
        <v>387</v>
      </c>
      <c r="C83" t="s">
        <v>306</v>
      </c>
      <c r="I83" s="91"/>
      <c r="K83">
        <f>SUMIF('1A Epäorgaaniset lannoitteet'!$C$7:$AG$7,$B83,'1A Epäorgaaniset lannoitteet'!$C$28:$AG$28)</f>
        <v>0</v>
      </c>
      <c r="L83">
        <f>SUMIF('1A Epäorgaaniset lannoitteet'!$C$7:$AG$7,$B83,'1A Epäorgaaniset lannoitteet'!$C$29:$AG$29)</f>
        <v>0</v>
      </c>
      <c r="M83">
        <f>SUMIF('1A Epäorgaaniset lannoitteet'!$C$7:$AG$7,$B83,'1A Epäorgaaniset lannoitteet'!$C$30:$AG$30)</f>
        <v>0</v>
      </c>
      <c r="N83">
        <f>SUMIF('1A Epäorgaaniset lannoitteet'!$C$7:$AG$7,$B83,'1A Epäorgaaniset lannoitteet'!$C$31:$AG$31)</f>
        <v>0</v>
      </c>
      <c r="O83">
        <f>SUMIF('1A Epäorgaaniset lannoitteet'!$C$7:$AG$7,$B83,'1A Epäorgaaniset lannoitteet'!$C$32:$AG$32)</f>
        <v>0</v>
      </c>
      <c r="P83">
        <f>SUMIF('1A Epäorgaaniset lannoitteet'!$C$7:$AG$7,$B83,'1A Epäorgaaniset lannoitteet'!$C$33:$AG$33)</f>
        <v>0</v>
      </c>
      <c r="Q83">
        <f>SUMIF('1A Epäorgaaniset lannoitteet'!$C$7:$AG$7,$B83,'1A Epäorgaaniset lannoitteet'!$C$34:$AG$34)</f>
        <v>0</v>
      </c>
      <c r="R83">
        <f>SUMIF('1A Epäorgaaniset lannoitteet'!$C$7:$AG$7,$B83,'1A Epäorgaaniset lannoitteet'!$C$35:$AG$35)</f>
        <v>0</v>
      </c>
      <c r="S83">
        <f>SUMIF('1A Epäorgaaniset lannoitteet'!$C$7:$AG$7,$B83,'1A Epäorgaaniset lannoitteet'!$C$36:$AG$36)</f>
        <v>0</v>
      </c>
      <c r="T83">
        <f>SUMIF('1A Epäorgaaniset lannoitteet'!$C$7:$AG$7,$B83,'1A Epäorgaaniset lannoitteet'!$C$37:$AG$37)</f>
        <v>0</v>
      </c>
      <c r="U83">
        <f>SUMIF('1A Epäorgaaniset lannoitteet'!$C$7:$AG$7,$B83,'1A Epäorgaaniset lannoitteet'!$C$38:$AG$38)</f>
        <v>0</v>
      </c>
    </row>
    <row r="84" spans="1:21">
      <c r="A84">
        <v>1</v>
      </c>
      <c r="B84" t="s">
        <v>390</v>
      </c>
      <c r="C84" t="s">
        <v>307</v>
      </c>
      <c r="D84">
        <f>SUMIF('1A Epäorgaaniset lannoitteet'!$C$7:$AG$7,$B84,'1A Epäorgaaniset lannoitteet'!$C$12:$AG$12)</f>
        <v>0</v>
      </c>
      <c r="F84">
        <f>SUMIF('1A Epäorgaaniset lannoitteet'!$C$7:$AG$7,$B84,'1A Epäorgaaniset lannoitteet'!$C$25:$AG$25)</f>
        <v>0</v>
      </c>
      <c r="H84">
        <f>SUMIF('1A Epäorgaaniset lannoitteet'!$C$7:$AG$7,$B84,'1A Epäorgaaniset lannoitteet'!$C$1:$AG$1)</f>
        <v>0</v>
      </c>
      <c r="I84" s="91" t="str">
        <f t="shared" si="3"/>
        <v/>
      </c>
      <c r="K84">
        <f>SUMIF('1A Epäorgaaniset lannoitteet'!$C$7:$AG$7,$B84,'1A Epäorgaaniset lannoitteet'!$C$28:$AG$28)</f>
        <v>0</v>
      </c>
      <c r="L84">
        <f>SUMIF('1A Epäorgaaniset lannoitteet'!$C$7:$AG$7,$B84,'1A Epäorgaaniset lannoitteet'!$C$29:$AG$29)</f>
        <v>0</v>
      </c>
      <c r="M84">
        <f>SUMIF('1A Epäorgaaniset lannoitteet'!$C$7:$AG$7,$B84,'1A Epäorgaaniset lannoitteet'!$C$30:$AG$30)</f>
        <v>0</v>
      </c>
      <c r="N84">
        <f>SUMIF('1A Epäorgaaniset lannoitteet'!$C$7:$AG$7,$B84,'1A Epäorgaaniset lannoitteet'!$C$31:$AG$31)</f>
        <v>0</v>
      </c>
      <c r="O84">
        <f>SUMIF('1A Epäorgaaniset lannoitteet'!$C$7:$AG$7,$B84,'1A Epäorgaaniset lannoitteet'!$C$32:$AG$32)</f>
        <v>0</v>
      </c>
      <c r="P84">
        <f>SUMIF('1A Epäorgaaniset lannoitteet'!$C$7:$AG$7,$B84,'1A Epäorgaaniset lannoitteet'!$C$33:$AG$33)</f>
        <v>0</v>
      </c>
      <c r="Q84">
        <f>SUMIF('1A Epäorgaaniset lannoitteet'!$C$7:$AG$7,$B84,'1A Epäorgaaniset lannoitteet'!$C$34:$AG$34)</f>
        <v>0</v>
      </c>
      <c r="R84">
        <f>SUMIF('1A Epäorgaaniset lannoitteet'!$C$7:$AG$7,$B84,'1A Epäorgaaniset lannoitteet'!$C$35:$AG$35)</f>
        <v>0</v>
      </c>
      <c r="S84">
        <f>SUMIF('1A Epäorgaaniset lannoitteet'!$C$7:$AG$7,$B84,'1A Epäorgaaniset lannoitteet'!$C$36:$AG$36)</f>
        <v>0</v>
      </c>
      <c r="T84">
        <f>SUMIF('1A Epäorgaaniset lannoitteet'!$C$7:$AG$7,$B84,'1A Epäorgaaniset lannoitteet'!$C$37:$AG$37)</f>
        <v>0</v>
      </c>
      <c r="U84">
        <f>SUMIF('1A Epäorgaaniset lannoitteet'!$C$7:$AG$7,$B84,'1A Epäorgaaniset lannoitteet'!$C$38:$AG$38)</f>
        <v>0</v>
      </c>
    </row>
    <row r="85" spans="1:21">
      <c r="A85">
        <v>1</v>
      </c>
      <c r="B85" t="s">
        <v>391</v>
      </c>
      <c r="C85" t="s">
        <v>308</v>
      </c>
      <c r="D85">
        <f>SUMIF('1A Epäorgaaniset lannoitteet'!$C$7:$AG$7,$B85,'1A Epäorgaaniset lannoitteet'!$C$12:$AG$12)</f>
        <v>0</v>
      </c>
      <c r="F85">
        <f>SUMIF('1A Epäorgaaniset lannoitteet'!$C$7:$AG$7,$B85,'1A Epäorgaaniset lannoitteet'!$C$25:$AG$25)</f>
        <v>0</v>
      </c>
      <c r="H85">
        <f>SUMIF('1A Epäorgaaniset lannoitteet'!$C$7:$AG$7,$B85,'1A Epäorgaaniset lannoitteet'!$C$1:$AG$1)</f>
        <v>0</v>
      </c>
      <c r="I85" s="91" t="str">
        <f t="shared" si="3"/>
        <v/>
      </c>
      <c r="K85">
        <f>SUMIF('1A Epäorgaaniset lannoitteet'!$C$7:$AG$7,$B85,'1A Epäorgaaniset lannoitteet'!$C$28:$AG$28)</f>
        <v>0</v>
      </c>
      <c r="L85">
        <f>SUMIF('1A Epäorgaaniset lannoitteet'!$C$7:$AG$7,$B85,'1A Epäorgaaniset lannoitteet'!$C$29:$AG$29)</f>
        <v>0</v>
      </c>
      <c r="M85">
        <f>SUMIF('1A Epäorgaaniset lannoitteet'!$C$7:$AG$7,$B85,'1A Epäorgaaniset lannoitteet'!$C$30:$AG$30)</f>
        <v>0</v>
      </c>
      <c r="N85">
        <f>SUMIF('1A Epäorgaaniset lannoitteet'!$C$7:$AG$7,$B85,'1A Epäorgaaniset lannoitteet'!$C$31:$AG$31)</f>
        <v>0</v>
      </c>
      <c r="O85">
        <f>SUMIF('1A Epäorgaaniset lannoitteet'!$C$7:$AG$7,$B85,'1A Epäorgaaniset lannoitteet'!$C$32:$AG$32)</f>
        <v>0</v>
      </c>
      <c r="P85">
        <f>SUMIF('1A Epäorgaaniset lannoitteet'!$C$7:$AG$7,$B85,'1A Epäorgaaniset lannoitteet'!$C$33:$AG$33)</f>
        <v>0</v>
      </c>
      <c r="Q85">
        <f>SUMIF('1A Epäorgaaniset lannoitteet'!$C$7:$AG$7,$B85,'1A Epäorgaaniset lannoitteet'!$C$34:$AG$34)</f>
        <v>0</v>
      </c>
      <c r="R85">
        <f>SUMIF('1A Epäorgaaniset lannoitteet'!$C$7:$AG$7,$B85,'1A Epäorgaaniset lannoitteet'!$C$35:$AG$35)</f>
        <v>0</v>
      </c>
      <c r="S85">
        <f>SUMIF('1A Epäorgaaniset lannoitteet'!$C$7:$AG$7,$B85,'1A Epäorgaaniset lannoitteet'!$C$36:$AG$36)</f>
        <v>0</v>
      </c>
      <c r="T85">
        <f>SUMIF('1A Epäorgaaniset lannoitteet'!$C$7:$AG$7,$B85,'1A Epäorgaaniset lannoitteet'!$C$37:$AG$37)</f>
        <v>0</v>
      </c>
      <c r="U85">
        <f>SUMIF('1A Epäorgaaniset lannoitteet'!$C$7:$AG$7,$B85,'1A Epäorgaaniset lannoitteet'!$C$38:$AG$38)</f>
        <v>0</v>
      </c>
    </row>
    <row r="86" spans="1:21">
      <c r="A86">
        <v>1</v>
      </c>
      <c r="B86" s="132" t="s">
        <v>392</v>
      </c>
      <c r="I86" s="91"/>
      <c r="K86">
        <f>SUMIF('1A Epäorgaaniset lannoitteet'!$C$7:$AG$7,$B86,'1A Epäorgaaniset lannoitteet'!$C$28:$AG$28)</f>
        <v>0</v>
      </c>
      <c r="L86">
        <f>SUMIF('1A Epäorgaaniset lannoitteet'!$C$7:$AG$7,$B86,'1A Epäorgaaniset lannoitteet'!$C$29:$AG$29)</f>
        <v>0</v>
      </c>
      <c r="M86">
        <f>SUMIF('1A Epäorgaaniset lannoitteet'!$C$7:$AG$7,$B86,'1A Epäorgaaniset lannoitteet'!$C$30:$AG$30)</f>
        <v>0</v>
      </c>
      <c r="N86">
        <f>SUMIF('1A Epäorgaaniset lannoitteet'!$C$7:$AG$7,$B86,'1A Epäorgaaniset lannoitteet'!$C$31:$AG$31)</f>
        <v>0</v>
      </c>
      <c r="O86">
        <f>SUMIF('1A Epäorgaaniset lannoitteet'!$C$7:$AG$7,$B86,'1A Epäorgaaniset lannoitteet'!$C$32:$AG$32)</f>
        <v>0</v>
      </c>
      <c r="P86">
        <f>SUMIF('1A Epäorgaaniset lannoitteet'!$C$7:$AG$7,$B86,'1A Epäorgaaniset lannoitteet'!$C$33:$AG$33)</f>
        <v>0</v>
      </c>
      <c r="Q86">
        <f>SUMIF('1A Epäorgaaniset lannoitteet'!$C$7:$AG$7,$B86,'1A Epäorgaaniset lannoitteet'!$C$34:$AG$34)</f>
        <v>0</v>
      </c>
      <c r="R86">
        <f>SUMIF('1A Epäorgaaniset lannoitteet'!$C$7:$AG$7,$B86,'1A Epäorgaaniset lannoitteet'!$C$35:$AG$35)</f>
        <v>0</v>
      </c>
      <c r="S86">
        <f>SUMIF('1A Epäorgaaniset lannoitteet'!$C$7:$AG$7,$B86,'1A Epäorgaaniset lannoitteet'!$C$36:$AG$36)</f>
        <v>0</v>
      </c>
      <c r="T86">
        <f>SUMIF('1A Epäorgaaniset lannoitteet'!$C$7:$AG$7,$B86,'1A Epäorgaaniset lannoitteet'!$C$37:$AG$37)</f>
        <v>0</v>
      </c>
      <c r="U86">
        <f>SUMIF('1A Epäorgaaniset lannoitteet'!$C$7:$AG$7,$B86,'1A Epäorgaaniset lannoitteet'!$C$38:$AG$38)</f>
        <v>0</v>
      </c>
    </row>
    <row r="87" spans="1:21">
      <c r="A87">
        <v>1</v>
      </c>
      <c r="B87" s="132" t="s">
        <v>395</v>
      </c>
      <c r="I87" s="91"/>
      <c r="K87">
        <f>SUMIF('1A Epäorgaaniset lannoitteet'!$C$7:$AG$7,$B87,'1A Epäorgaaniset lannoitteet'!$C$28:$AG$28)</f>
        <v>0</v>
      </c>
      <c r="L87">
        <f>SUMIF('1A Epäorgaaniset lannoitteet'!$C$7:$AG$7,$B87,'1A Epäorgaaniset lannoitteet'!$C$29:$AG$29)</f>
        <v>0</v>
      </c>
      <c r="M87">
        <f>SUMIF('1A Epäorgaaniset lannoitteet'!$C$7:$AG$7,$B87,'1A Epäorgaaniset lannoitteet'!$C$30:$AG$30)</f>
        <v>0</v>
      </c>
      <c r="N87">
        <f>SUMIF('1A Epäorgaaniset lannoitteet'!$C$7:$AG$7,$B87,'1A Epäorgaaniset lannoitteet'!$C$31:$AG$31)</f>
        <v>0</v>
      </c>
      <c r="O87">
        <f>SUMIF('1A Epäorgaaniset lannoitteet'!$C$7:$AG$7,$B87,'1A Epäorgaaniset lannoitteet'!$C$32:$AG$32)</f>
        <v>0</v>
      </c>
      <c r="P87">
        <f>SUMIF('1A Epäorgaaniset lannoitteet'!$C$7:$AG$7,$B87,'1A Epäorgaaniset lannoitteet'!$C$33:$AG$33)</f>
        <v>0</v>
      </c>
      <c r="Q87">
        <f>SUMIF('1A Epäorgaaniset lannoitteet'!$C$7:$AG$7,$B87,'1A Epäorgaaniset lannoitteet'!$C$34:$AG$34)</f>
        <v>0</v>
      </c>
      <c r="R87">
        <f>SUMIF('1A Epäorgaaniset lannoitteet'!$C$7:$AG$7,$B87,'1A Epäorgaaniset lannoitteet'!$C$35:$AG$35)</f>
        <v>0</v>
      </c>
      <c r="S87">
        <f>SUMIF('1A Epäorgaaniset lannoitteet'!$C$7:$AG$7,$B87,'1A Epäorgaaniset lannoitteet'!$C$36:$AG$36)</f>
        <v>0</v>
      </c>
      <c r="T87">
        <f>SUMIF('1A Epäorgaaniset lannoitteet'!$C$7:$AG$7,$B87,'1A Epäorgaaniset lannoitteet'!$C$37:$AG$37)</f>
        <v>0</v>
      </c>
      <c r="U87">
        <f>SUMIF('1A Epäorgaaniset lannoitteet'!$C$7:$AG$7,$B87,'1A Epäorgaaniset lannoitteet'!$C$38:$AG$38)</f>
        <v>0</v>
      </c>
    </row>
    <row r="88" spans="1:21">
      <c r="A88">
        <v>1</v>
      </c>
      <c r="B88" t="s">
        <v>396</v>
      </c>
      <c r="C88" t="s">
        <v>309</v>
      </c>
      <c r="D88">
        <f>SUMIF('1A Epäorgaaniset lannoitteet'!$C$7:$AG$7,$B88,'1A Epäorgaaniset lannoitteet'!$C$12:$AG$12)</f>
        <v>0</v>
      </c>
      <c r="F88">
        <f>SUMIF('1A Epäorgaaniset lannoitteet'!$C$7:$AG$7,$B88,'1A Epäorgaaniset lannoitteet'!$C$25:$AG$25)</f>
        <v>0</v>
      </c>
      <c r="H88">
        <f>SUMIF('1A Epäorgaaniset lannoitteet'!$C$7:$AG$7,$B88,'1A Epäorgaaniset lannoitteet'!$C$1:$AG$1)</f>
        <v>0</v>
      </c>
      <c r="I88" s="91" t="str">
        <f t="shared" si="3"/>
        <v/>
      </c>
      <c r="K88">
        <f>SUMIF('1A Epäorgaaniset lannoitteet'!$C$7:$AG$7,$B88,'1A Epäorgaaniset lannoitteet'!$C$28:$AG$28)</f>
        <v>0</v>
      </c>
      <c r="L88">
        <f>SUMIF('1A Epäorgaaniset lannoitteet'!$C$7:$AG$7,$B88,'1A Epäorgaaniset lannoitteet'!$C$29:$AG$29)</f>
        <v>0</v>
      </c>
      <c r="M88">
        <f>SUMIF('1A Epäorgaaniset lannoitteet'!$C$7:$AG$7,$B88,'1A Epäorgaaniset lannoitteet'!$C$30:$AG$30)</f>
        <v>0</v>
      </c>
      <c r="N88">
        <f>SUMIF('1A Epäorgaaniset lannoitteet'!$C$7:$AG$7,$B88,'1A Epäorgaaniset lannoitteet'!$C$31:$AG$31)</f>
        <v>0</v>
      </c>
      <c r="O88">
        <f>SUMIF('1A Epäorgaaniset lannoitteet'!$C$7:$AG$7,$B88,'1A Epäorgaaniset lannoitteet'!$C$32:$AG$32)</f>
        <v>0</v>
      </c>
      <c r="P88">
        <f>SUMIF('1A Epäorgaaniset lannoitteet'!$C$7:$AG$7,$B88,'1A Epäorgaaniset lannoitteet'!$C$33:$AG$33)</f>
        <v>0</v>
      </c>
      <c r="Q88">
        <f>SUMIF('1A Epäorgaaniset lannoitteet'!$C$7:$AG$7,$B88,'1A Epäorgaaniset lannoitteet'!$C$34:$AG$34)</f>
        <v>0</v>
      </c>
      <c r="R88">
        <f>SUMIF('1A Epäorgaaniset lannoitteet'!$C$7:$AG$7,$B88,'1A Epäorgaaniset lannoitteet'!$C$35:$AG$35)</f>
        <v>0</v>
      </c>
      <c r="S88">
        <f>SUMIF('1A Epäorgaaniset lannoitteet'!$C$7:$AG$7,$B88,'1A Epäorgaaniset lannoitteet'!$C$36:$AG$36)</f>
        <v>0</v>
      </c>
      <c r="T88">
        <f>SUMIF('1A Epäorgaaniset lannoitteet'!$C$7:$AG$7,$B88,'1A Epäorgaaniset lannoitteet'!$C$37:$AG$37)</f>
        <v>0</v>
      </c>
      <c r="U88">
        <f>SUMIF('1A Epäorgaaniset lannoitteet'!$C$7:$AG$7,$B88,'1A Epäorgaaniset lannoitteet'!$C$38:$AG$38)</f>
        <v>0</v>
      </c>
    </row>
    <row r="89" spans="1:21">
      <c r="A89">
        <v>1</v>
      </c>
      <c r="B89" t="s">
        <v>397</v>
      </c>
      <c r="C89" t="s">
        <v>310</v>
      </c>
      <c r="D89">
        <f>SUMIF('1A Epäorgaaniset lannoitteet'!$C$7:$AG$7,$B89,'1A Epäorgaaniset lannoitteet'!$C$12:$AG$12)</f>
        <v>0</v>
      </c>
      <c r="F89">
        <f>SUMIF('1A Epäorgaaniset lannoitteet'!$C$7:$AG$7,$B89,'1A Epäorgaaniset lannoitteet'!$C$25:$AG$25)</f>
        <v>0</v>
      </c>
      <c r="H89">
        <f>SUMIF('1A Epäorgaaniset lannoitteet'!$C$7:$AG$7,$B89,'1A Epäorgaaniset lannoitteet'!$C$1:$AG$1)</f>
        <v>0</v>
      </c>
      <c r="I89" s="91" t="str">
        <f t="shared" si="3"/>
        <v/>
      </c>
      <c r="K89">
        <f>SUMIF('1A Epäorgaaniset lannoitteet'!$C$7:$AG$7,$B89,'1A Epäorgaaniset lannoitteet'!$C$28:$AG$28)</f>
        <v>0</v>
      </c>
      <c r="L89">
        <f>SUMIF('1A Epäorgaaniset lannoitteet'!$C$7:$AG$7,$B89,'1A Epäorgaaniset lannoitteet'!$C$29:$AG$29)</f>
        <v>0</v>
      </c>
      <c r="M89">
        <f>SUMIF('1A Epäorgaaniset lannoitteet'!$C$7:$AG$7,$B89,'1A Epäorgaaniset lannoitteet'!$C$30:$AG$30)</f>
        <v>0</v>
      </c>
      <c r="N89">
        <f>SUMIF('1A Epäorgaaniset lannoitteet'!$C$7:$AG$7,$B89,'1A Epäorgaaniset lannoitteet'!$C$31:$AG$31)</f>
        <v>0</v>
      </c>
      <c r="O89">
        <f>SUMIF('1A Epäorgaaniset lannoitteet'!$C$7:$AG$7,$B89,'1A Epäorgaaniset lannoitteet'!$C$32:$AG$32)</f>
        <v>0</v>
      </c>
      <c r="P89">
        <f>SUMIF('1A Epäorgaaniset lannoitteet'!$C$7:$AG$7,$B89,'1A Epäorgaaniset lannoitteet'!$C$33:$AG$33)</f>
        <v>0</v>
      </c>
      <c r="Q89">
        <f>SUMIF('1A Epäorgaaniset lannoitteet'!$C$7:$AG$7,$B89,'1A Epäorgaaniset lannoitteet'!$C$34:$AG$34)</f>
        <v>0</v>
      </c>
      <c r="R89">
        <f>SUMIF('1A Epäorgaaniset lannoitteet'!$C$7:$AG$7,$B89,'1A Epäorgaaniset lannoitteet'!$C$35:$AG$35)</f>
        <v>0</v>
      </c>
      <c r="S89">
        <f>SUMIF('1A Epäorgaaniset lannoitteet'!$C$7:$AG$7,$B89,'1A Epäorgaaniset lannoitteet'!$C$36:$AG$36)</f>
        <v>0</v>
      </c>
      <c r="T89">
        <f>SUMIF('1A Epäorgaaniset lannoitteet'!$C$7:$AG$7,$B89,'1A Epäorgaaniset lannoitteet'!$C$37:$AG$37)</f>
        <v>0</v>
      </c>
      <c r="U89">
        <f>SUMIF('1A Epäorgaaniset lannoitteet'!$C$7:$AG$7,$B89,'1A Epäorgaaniset lannoitteet'!$C$38:$AG$38)</f>
        <v>0</v>
      </c>
    </row>
    <row r="90" spans="1:21">
      <c r="A90">
        <v>1</v>
      </c>
      <c r="B90" t="s">
        <v>398</v>
      </c>
      <c r="C90" t="s">
        <v>311</v>
      </c>
      <c r="D90">
        <f>SUMIF('1A Epäorgaaniset lannoitteet'!$C$7:$AG$7,$B90,'1A Epäorgaaniset lannoitteet'!$C$12:$AG$12)</f>
        <v>0</v>
      </c>
      <c r="F90">
        <f>SUMIF('1A Epäorgaaniset lannoitteet'!$C$7:$AG$7,$B90,'1A Epäorgaaniset lannoitteet'!$C$25:$AG$25)</f>
        <v>0</v>
      </c>
      <c r="H90">
        <f>SUMIF('1A Epäorgaaniset lannoitteet'!$C$7:$AG$7,$B90,'1A Epäorgaaniset lannoitteet'!$C$1:$AG$1)</f>
        <v>0</v>
      </c>
      <c r="I90" s="91" t="str">
        <f t="shared" si="3"/>
        <v/>
      </c>
      <c r="K90">
        <f>SUMIF('1A Epäorgaaniset lannoitteet'!$C$7:$AG$7,$B90,'1A Epäorgaaniset lannoitteet'!$C$28:$AG$28)</f>
        <v>0</v>
      </c>
      <c r="L90">
        <f>SUMIF('1A Epäorgaaniset lannoitteet'!$C$7:$AG$7,$B90,'1A Epäorgaaniset lannoitteet'!$C$29:$AG$29)</f>
        <v>0</v>
      </c>
      <c r="M90">
        <f>SUMIF('1A Epäorgaaniset lannoitteet'!$C$7:$AG$7,$B90,'1A Epäorgaaniset lannoitteet'!$C$30:$AG$30)</f>
        <v>0</v>
      </c>
      <c r="N90">
        <f>SUMIF('1A Epäorgaaniset lannoitteet'!$C$7:$AG$7,$B90,'1A Epäorgaaniset lannoitteet'!$C$31:$AG$31)</f>
        <v>0</v>
      </c>
      <c r="O90">
        <f>SUMIF('1A Epäorgaaniset lannoitteet'!$C$7:$AG$7,$B90,'1A Epäorgaaniset lannoitteet'!$C$32:$AG$32)</f>
        <v>0</v>
      </c>
      <c r="P90">
        <f>SUMIF('1A Epäorgaaniset lannoitteet'!$C$7:$AG$7,$B90,'1A Epäorgaaniset lannoitteet'!$C$33:$AG$33)</f>
        <v>0</v>
      </c>
      <c r="Q90">
        <f>SUMIF('1A Epäorgaaniset lannoitteet'!$C$7:$AG$7,$B90,'1A Epäorgaaniset lannoitteet'!$C$34:$AG$34)</f>
        <v>0</v>
      </c>
      <c r="R90">
        <f>SUMIF('1A Epäorgaaniset lannoitteet'!$C$7:$AG$7,$B90,'1A Epäorgaaniset lannoitteet'!$C$35:$AG$35)</f>
        <v>0</v>
      </c>
      <c r="S90">
        <f>SUMIF('1A Epäorgaaniset lannoitteet'!$C$7:$AG$7,$B90,'1A Epäorgaaniset lannoitteet'!$C$36:$AG$36)</f>
        <v>0</v>
      </c>
      <c r="T90">
        <f>SUMIF('1A Epäorgaaniset lannoitteet'!$C$7:$AG$7,$B90,'1A Epäorgaaniset lannoitteet'!$C$37:$AG$37)</f>
        <v>0</v>
      </c>
      <c r="U90">
        <f>SUMIF('1A Epäorgaaniset lannoitteet'!$C$7:$AG$7,$B90,'1A Epäorgaaniset lannoitteet'!$C$38:$AG$38)</f>
        <v>0</v>
      </c>
    </row>
    <row r="91" spans="1:21">
      <c r="A91">
        <v>1</v>
      </c>
      <c r="B91" t="s">
        <v>399</v>
      </c>
      <c r="C91" t="s">
        <v>312</v>
      </c>
      <c r="D91">
        <f>SUMIF('1A Epäorgaaniset lannoitteet'!$C$7:$AG$7,$B91,'1A Epäorgaaniset lannoitteet'!$C$12:$AG$12)</f>
        <v>0</v>
      </c>
      <c r="F91">
        <f>SUMIF('1A Epäorgaaniset lannoitteet'!$C$7:$AG$7,$B91,'1A Epäorgaaniset lannoitteet'!$C$25:$AG$25)</f>
        <v>0</v>
      </c>
      <c r="H91">
        <f>SUMIF('1A Epäorgaaniset lannoitteet'!$C$7:$AG$7,$B91,'1A Epäorgaaniset lannoitteet'!$C$1:$AG$1)</f>
        <v>0</v>
      </c>
      <c r="I91" s="91" t="str">
        <f t="shared" si="3"/>
        <v/>
      </c>
      <c r="K91">
        <f>SUMIF('1A Epäorgaaniset lannoitteet'!$C$7:$AG$7,$B91,'1A Epäorgaaniset lannoitteet'!$C$28:$AG$28)</f>
        <v>0</v>
      </c>
      <c r="L91">
        <f>SUMIF('1A Epäorgaaniset lannoitteet'!$C$7:$AG$7,$B91,'1A Epäorgaaniset lannoitteet'!$C$29:$AG$29)</f>
        <v>0</v>
      </c>
      <c r="M91">
        <f>SUMIF('1A Epäorgaaniset lannoitteet'!$C$7:$AG$7,$B91,'1A Epäorgaaniset lannoitteet'!$C$30:$AG$30)</f>
        <v>0</v>
      </c>
      <c r="N91">
        <f>SUMIF('1A Epäorgaaniset lannoitteet'!$C$7:$AG$7,$B91,'1A Epäorgaaniset lannoitteet'!$C$31:$AG$31)</f>
        <v>0</v>
      </c>
      <c r="O91">
        <f>SUMIF('1A Epäorgaaniset lannoitteet'!$C$7:$AG$7,$B91,'1A Epäorgaaniset lannoitteet'!$C$32:$AG$32)</f>
        <v>0</v>
      </c>
      <c r="P91">
        <f>SUMIF('1A Epäorgaaniset lannoitteet'!$C$7:$AG$7,$B91,'1A Epäorgaaniset lannoitteet'!$C$33:$AG$33)</f>
        <v>0</v>
      </c>
      <c r="Q91">
        <f>SUMIF('1A Epäorgaaniset lannoitteet'!$C$7:$AG$7,$B91,'1A Epäorgaaniset lannoitteet'!$C$34:$AG$34)</f>
        <v>0</v>
      </c>
      <c r="R91">
        <f>SUMIF('1A Epäorgaaniset lannoitteet'!$C$7:$AG$7,$B91,'1A Epäorgaaniset lannoitteet'!$C$35:$AG$35)</f>
        <v>0</v>
      </c>
      <c r="S91">
        <f>SUMIF('1A Epäorgaaniset lannoitteet'!$C$7:$AG$7,$B91,'1A Epäorgaaniset lannoitteet'!$C$36:$AG$36)</f>
        <v>0</v>
      </c>
      <c r="T91">
        <f>SUMIF('1A Epäorgaaniset lannoitteet'!$C$7:$AG$7,$B91,'1A Epäorgaaniset lannoitteet'!$C$37:$AG$37)</f>
        <v>0</v>
      </c>
      <c r="U91">
        <f>SUMIF('1A Epäorgaaniset lannoitteet'!$C$7:$AG$7,$B91,'1A Epäorgaaniset lannoitteet'!$C$38:$AG$38)</f>
        <v>0</v>
      </c>
    </row>
    <row r="92" spans="1:21">
      <c r="A92">
        <v>1</v>
      </c>
      <c r="B92" t="s">
        <v>400</v>
      </c>
      <c r="C92" t="s">
        <v>313</v>
      </c>
      <c r="D92">
        <f>SUMIF('1A Epäorgaaniset lannoitteet'!$C$7:$AG$7,$B92,'1A Epäorgaaniset lannoitteet'!$C$12:$AG$12)</f>
        <v>0</v>
      </c>
      <c r="F92">
        <f>SUMIF('1A Epäorgaaniset lannoitteet'!$C$7:$AG$7,$B92,'1A Epäorgaaniset lannoitteet'!$C$25:$AG$25)</f>
        <v>0</v>
      </c>
      <c r="H92">
        <f>SUMIF('1A Epäorgaaniset lannoitteet'!$C$7:$AG$7,$B92,'1A Epäorgaaniset lannoitteet'!$C$1:$AG$1)</f>
        <v>0</v>
      </c>
      <c r="I92" s="91" t="str">
        <f t="shared" si="3"/>
        <v/>
      </c>
      <c r="K92">
        <f>SUMIF('1A Epäorgaaniset lannoitteet'!$C$7:$AG$7,$B92,'1A Epäorgaaniset lannoitteet'!$C$28:$AG$28)</f>
        <v>0</v>
      </c>
      <c r="L92">
        <f>SUMIF('1A Epäorgaaniset lannoitteet'!$C$7:$AG$7,$B92,'1A Epäorgaaniset lannoitteet'!$C$29:$AG$29)</f>
        <v>0</v>
      </c>
      <c r="M92">
        <f>SUMIF('1A Epäorgaaniset lannoitteet'!$C$7:$AG$7,$B92,'1A Epäorgaaniset lannoitteet'!$C$30:$AG$30)</f>
        <v>0</v>
      </c>
      <c r="N92">
        <f>SUMIF('1A Epäorgaaniset lannoitteet'!$C$7:$AG$7,$B92,'1A Epäorgaaniset lannoitteet'!$C$31:$AG$31)</f>
        <v>0</v>
      </c>
      <c r="O92">
        <f>SUMIF('1A Epäorgaaniset lannoitteet'!$C$7:$AG$7,$B92,'1A Epäorgaaniset lannoitteet'!$C$32:$AG$32)</f>
        <v>0</v>
      </c>
      <c r="P92">
        <f>SUMIF('1A Epäorgaaniset lannoitteet'!$C$7:$AG$7,$B92,'1A Epäorgaaniset lannoitteet'!$C$33:$AG$33)</f>
        <v>0</v>
      </c>
      <c r="Q92">
        <f>SUMIF('1A Epäorgaaniset lannoitteet'!$C$7:$AG$7,$B92,'1A Epäorgaaniset lannoitteet'!$C$34:$AG$34)</f>
        <v>0</v>
      </c>
      <c r="R92">
        <f>SUMIF('1A Epäorgaaniset lannoitteet'!$C$7:$AG$7,$B92,'1A Epäorgaaniset lannoitteet'!$C$35:$AG$35)</f>
        <v>0</v>
      </c>
      <c r="S92">
        <f>SUMIF('1A Epäorgaaniset lannoitteet'!$C$7:$AG$7,$B92,'1A Epäorgaaniset lannoitteet'!$C$36:$AG$36)</f>
        <v>0</v>
      </c>
      <c r="T92">
        <f>SUMIF('1A Epäorgaaniset lannoitteet'!$C$7:$AG$7,$B92,'1A Epäorgaaniset lannoitteet'!$C$37:$AG$37)</f>
        <v>0</v>
      </c>
      <c r="U92">
        <f>SUMIF('1A Epäorgaaniset lannoitteet'!$C$7:$AG$7,$B92,'1A Epäorgaaniset lannoitteet'!$C$38:$AG$38)</f>
        <v>0</v>
      </c>
    </row>
    <row r="93" spans="1:21">
      <c r="A93">
        <v>1</v>
      </c>
      <c r="B93" t="s">
        <v>401</v>
      </c>
      <c r="C93" t="s">
        <v>314</v>
      </c>
      <c r="D93">
        <f>SUMIF('1A Epäorgaaniset lannoitteet'!$C$7:$AG$7,$B93,'1A Epäorgaaniset lannoitteet'!$C$12:$AG$12)</f>
        <v>0</v>
      </c>
      <c r="F93">
        <f>SUMIF('1A Epäorgaaniset lannoitteet'!$C$7:$AG$7,$B93,'1A Epäorgaaniset lannoitteet'!$C$25:$AG$25)</f>
        <v>0</v>
      </c>
      <c r="H93">
        <f>SUMIF('1A Epäorgaaniset lannoitteet'!$C$7:$AG$7,$B93,'1A Epäorgaaniset lannoitteet'!$C$1:$AG$1)</f>
        <v>0</v>
      </c>
      <c r="I93" s="91" t="str">
        <f t="shared" si="3"/>
        <v/>
      </c>
      <c r="K93">
        <f>SUMIF('1A Epäorgaaniset lannoitteet'!$C$7:$AG$7,$B93,'1A Epäorgaaniset lannoitteet'!$C$28:$AG$28)</f>
        <v>0</v>
      </c>
      <c r="L93">
        <f>SUMIF('1A Epäorgaaniset lannoitteet'!$C$7:$AG$7,$B93,'1A Epäorgaaniset lannoitteet'!$C$29:$AG$29)</f>
        <v>0</v>
      </c>
      <c r="M93">
        <f>SUMIF('1A Epäorgaaniset lannoitteet'!$C$7:$AG$7,$B93,'1A Epäorgaaniset lannoitteet'!$C$30:$AG$30)</f>
        <v>0</v>
      </c>
      <c r="N93">
        <f>SUMIF('1A Epäorgaaniset lannoitteet'!$C$7:$AG$7,$B93,'1A Epäorgaaniset lannoitteet'!$C$31:$AG$31)</f>
        <v>0</v>
      </c>
      <c r="O93">
        <f>SUMIF('1A Epäorgaaniset lannoitteet'!$C$7:$AG$7,$B93,'1A Epäorgaaniset lannoitteet'!$C$32:$AG$32)</f>
        <v>0</v>
      </c>
      <c r="P93">
        <f>SUMIF('1A Epäorgaaniset lannoitteet'!$C$7:$AG$7,$B93,'1A Epäorgaaniset lannoitteet'!$C$33:$AG$33)</f>
        <v>0</v>
      </c>
      <c r="Q93">
        <f>SUMIF('1A Epäorgaaniset lannoitteet'!$C$7:$AG$7,$B93,'1A Epäorgaaniset lannoitteet'!$C$34:$AG$34)</f>
        <v>0</v>
      </c>
      <c r="R93">
        <f>SUMIF('1A Epäorgaaniset lannoitteet'!$C$7:$AG$7,$B93,'1A Epäorgaaniset lannoitteet'!$C$35:$AG$35)</f>
        <v>0</v>
      </c>
      <c r="S93">
        <f>SUMIF('1A Epäorgaaniset lannoitteet'!$C$7:$AG$7,$B93,'1A Epäorgaaniset lannoitteet'!$C$36:$AG$36)</f>
        <v>0</v>
      </c>
      <c r="T93">
        <f>SUMIF('1A Epäorgaaniset lannoitteet'!$C$7:$AG$7,$B93,'1A Epäorgaaniset lannoitteet'!$C$37:$AG$37)</f>
        <v>0</v>
      </c>
      <c r="U93">
        <f>SUMIF('1A Epäorgaaniset lannoitteet'!$C$7:$AG$7,$B93,'1A Epäorgaaniset lannoitteet'!$C$38:$AG$38)</f>
        <v>0</v>
      </c>
    </row>
    <row r="94" spans="1:21">
      <c r="A94">
        <v>1</v>
      </c>
      <c r="B94" t="s">
        <v>402</v>
      </c>
      <c r="C94" t="s">
        <v>315</v>
      </c>
      <c r="D94">
        <f>SUMIF('1A Epäorgaaniset lannoitteet'!$C$7:$AG$7,$B94,'1A Epäorgaaniset lannoitteet'!$C$12:$AG$12)</f>
        <v>0</v>
      </c>
      <c r="F94">
        <f>SUMIF('1A Epäorgaaniset lannoitteet'!$C$7:$AG$7,$B94,'1A Epäorgaaniset lannoitteet'!$C$25:$AG$25)</f>
        <v>0</v>
      </c>
      <c r="H94">
        <f>SUMIF('1A Epäorgaaniset lannoitteet'!$C$7:$AG$7,$B94,'1A Epäorgaaniset lannoitteet'!$C$1:$AG$1)</f>
        <v>0</v>
      </c>
      <c r="I94" s="91" t="str">
        <f t="shared" si="3"/>
        <v/>
      </c>
      <c r="K94">
        <f>SUMIF('1A Epäorgaaniset lannoitteet'!$C$7:$AG$7,$B94,'1A Epäorgaaniset lannoitteet'!$C$28:$AG$28)</f>
        <v>0</v>
      </c>
      <c r="L94">
        <f>SUMIF('1A Epäorgaaniset lannoitteet'!$C$7:$AG$7,$B94,'1A Epäorgaaniset lannoitteet'!$C$29:$AG$29)</f>
        <v>0</v>
      </c>
      <c r="M94">
        <f>SUMIF('1A Epäorgaaniset lannoitteet'!$C$7:$AG$7,$B94,'1A Epäorgaaniset lannoitteet'!$C$30:$AG$30)</f>
        <v>0</v>
      </c>
      <c r="N94">
        <f>SUMIF('1A Epäorgaaniset lannoitteet'!$C$7:$AG$7,$B94,'1A Epäorgaaniset lannoitteet'!$C$31:$AG$31)</f>
        <v>0</v>
      </c>
      <c r="O94">
        <f>SUMIF('1A Epäorgaaniset lannoitteet'!$C$7:$AG$7,$B94,'1A Epäorgaaniset lannoitteet'!$C$32:$AG$32)</f>
        <v>0</v>
      </c>
      <c r="P94">
        <f>SUMIF('1A Epäorgaaniset lannoitteet'!$C$7:$AG$7,$B94,'1A Epäorgaaniset lannoitteet'!$C$33:$AG$33)</f>
        <v>0</v>
      </c>
      <c r="Q94">
        <f>SUMIF('1A Epäorgaaniset lannoitteet'!$C$7:$AG$7,$B94,'1A Epäorgaaniset lannoitteet'!$C$34:$AG$34)</f>
        <v>0</v>
      </c>
      <c r="R94">
        <f>SUMIF('1A Epäorgaaniset lannoitteet'!$C$7:$AG$7,$B94,'1A Epäorgaaniset lannoitteet'!$C$35:$AG$35)</f>
        <v>0</v>
      </c>
      <c r="S94">
        <f>SUMIF('1A Epäorgaaniset lannoitteet'!$C$7:$AG$7,$B94,'1A Epäorgaaniset lannoitteet'!$C$36:$AG$36)</f>
        <v>0</v>
      </c>
      <c r="T94">
        <f>SUMIF('1A Epäorgaaniset lannoitteet'!$C$7:$AG$7,$B94,'1A Epäorgaaniset lannoitteet'!$C$37:$AG$37)</f>
        <v>0</v>
      </c>
      <c r="U94">
        <f>SUMIF('1A Epäorgaaniset lannoitteet'!$C$7:$AG$7,$B94,'1A Epäorgaaniset lannoitteet'!$C$38:$AG$38)</f>
        <v>0</v>
      </c>
    </row>
    <row r="95" spans="1:21">
      <c r="A95">
        <v>1</v>
      </c>
      <c r="B95" t="s">
        <v>403</v>
      </c>
      <c r="C95" t="s">
        <v>316</v>
      </c>
      <c r="D95">
        <f>SUMIF('1A Epäorgaaniset lannoitteet'!$C$7:$AG$7,$B95,'1A Epäorgaaniset lannoitteet'!$C$12:$AG$12)</f>
        <v>0</v>
      </c>
      <c r="F95">
        <f>SUMIF('1A Epäorgaaniset lannoitteet'!$C$7:$AG$7,$B95,'1A Epäorgaaniset lannoitteet'!$C$25:$AG$25)</f>
        <v>0</v>
      </c>
      <c r="H95">
        <f>SUMIF('1A Epäorgaaniset lannoitteet'!$C$7:$AG$7,$B95,'1A Epäorgaaniset lannoitteet'!$C$1:$AG$1)</f>
        <v>0</v>
      </c>
      <c r="I95" s="91" t="str">
        <f t="shared" si="3"/>
        <v/>
      </c>
      <c r="K95">
        <f>SUMIF('1A Epäorgaaniset lannoitteet'!$C$7:$AG$7,$B95,'1A Epäorgaaniset lannoitteet'!$C$28:$AG$28)</f>
        <v>0</v>
      </c>
      <c r="L95">
        <f>SUMIF('1A Epäorgaaniset lannoitteet'!$C$7:$AG$7,$B95,'1A Epäorgaaniset lannoitteet'!$C$29:$AG$29)</f>
        <v>0</v>
      </c>
      <c r="M95">
        <f>SUMIF('1A Epäorgaaniset lannoitteet'!$C$7:$AG$7,$B95,'1A Epäorgaaniset lannoitteet'!$C$30:$AG$30)</f>
        <v>0</v>
      </c>
      <c r="N95">
        <f>SUMIF('1A Epäorgaaniset lannoitteet'!$C$7:$AG$7,$B95,'1A Epäorgaaniset lannoitteet'!$C$31:$AG$31)</f>
        <v>0</v>
      </c>
      <c r="O95">
        <f>SUMIF('1A Epäorgaaniset lannoitteet'!$C$7:$AG$7,$B95,'1A Epäorgaaniset lannoitteet'!$C$32:$AG$32)</f>
        <v>0</v>
      </c>
      <c r="P95">
        <f>SUMIF('1A Epäorgaaniset lannoitteet'!$C$7:$AG$7,$B95,'1A Epäorgaaniset lannoitteet'!$C$33:$AG$33)</f>
        <v>0</v>
      </c>
      <c r="Q95">
        <f>SUMIF('1A Epäorgaaniset lannoitteet'!$C$7:$AG$7,$B95,'1A Epäorgaaniset lannoitteet'!$C$34:$AG$34)</f>
        <v>0</v>
      </c>
      <c r="R95">
        <f>SUMIF('1A Epäorgaaniset lannoitteet'!$C$7:$AG$7,$B95,'1A Epäorgaaniset lannoitteet'!$C$35:$AG$35)</f>
        <v>0</v>
      </c>
      <c r="S95">
        <f>SUMIF('1A Epäorgaaniset lannoitteet'!$C$7:$AG$7,$B95,'1A Epäorgaaniset lannoitteet'!$C$36:$AG$36)</f>
        <v>0</v>
      </c>
      <c r="T95">
        <f>SUMIF('1A Epäorgaaniset lannoitteet'!$C$7:$AG$7,$B95,'1A Epäorgaaniset lannoitteet'!$C$37:$AG$37)</f>
        <v>0</v>
      </c>
      <c r="U95">
        <f>SUMIF('1A Epäorgaaniset lannoitteet'!$C$7:$AG$7,$B95,'1A Epäorgaaniset lannoitteet'!$C$38:$AG$38)</f>
        <v>0</v>
      </c>
    </row>
    <row r="96" spans="1:21">
      <c r="A96">
        <v>1</v>
      </c>
      <c r="B96" t="s">
        <v>404</v>
      </c>
      <c r="C96" t="s">
        <v>317</v>
      </c>
      <c r="D96">
        <f>SUMIF('1A Epäorgaaniset lannoitteet'!$C$7:$AG$7,$B96,'1A Epäorgaaniset lannoitteet'!$C$12:$AG$12)</f>
        <v>0</v>
      </c>
      <c r="F96">
        <f>SUMIF('1A Epäorgaaniset lannoitteet'!$C$7:$AG$7,$B96,'1A Epäorgaaniset lannoitteet'!$C$25:$AG$25)</f>
        <v>0</v>
      </c>
      <c r="H96">
        <f>SUMIF('1A Epäorgaaniset lannoitteet'!$C$7:$AG$7,$B96,'1A Epäorgaaniset lannoitteet'!$C$1:$AG$1)</f>
        <v>0</v>
      </c>
      <c r="I96" s="91" t="str">
        <f t="shared" si="3"/>
        <v/>
      </c>
      <c r="K96">
        <f>SUMIF('1A Epäorgaaniset lannoitteet'!$C$7:$AG$7,$B96,'1A Epäorgaaniset lannoitteet'!$C$28:$AG$28)</f>
        <v>0</v>
      </c>
      <c r="L96">
        <f>SUMIF('1A Epäorgaaniset lannoitteet'!$C$7:$AG$7,$B96,'1A Epäorgaaniset lannoitteet'!$C$29:$AG$29)</f>
        <v>0</v>
      </c>
      <c r="M96">
        <f>SUMIF('1A Epäorgaaniset lannoitteet'!$C$7:$AG$7,$B96,'1A Epäorgaaniset lannoitteet'!$C$30:$AG$30)</f>
        <v>0</v>
      </c>
      <c r="N96">
        <f>SUMIF('1A Epäorgaaniset lannoitteet'!$C$7:$AG$7,$B96,'1A Epäorgaaniset lannoitteet'!$C$31:$AG$31)</f>
        <v>0</v>
      </c>
      <c r="O96">
        <f>SUMIF('1A Epäorgaaniset lannoitteet'!$C$7:$AG$7,$B96,'1A Epäorgaaniset lannoitteet'!$C$32:$AG$32)</f>
        <v>0</v>
      </c>
      <c r="P96">
        <f>SUMIF('1A Epäorgaaniset lannoitteet'!$C$7:$AG$7,$B96,'1A Epäorgaaniset lannoitteet'!$C$33:$AG$33)</f>
        <v>0</v>
      </c>
      <c r="Q96">
        <f>SUMIF('1A Epäorgaaniset lannoitteet'!$C$7:$AG$7,$B96,'1A Epäorgaaniset lannoitteet'!$C$34:$AG$34)</f>
        <v>0</v>
      </c>
      <c r="R96">
        <f>SUMIF('1A Epäorgaaniset lannoitteet'!$C$7:$AG$7,$B96,'1A Epäorgaaniset lannoitteet'!$C$35:$AG$35)</f>
        <v>0</v>
      </c>
      <c r="S96">
        <f>SUMIF('1A Epäorgaaniset lannoitteet'!$C$7:$AG$7,$B96,'1A Epäorgaaniset lannoitteet'!$C$36:$AG$36)</f>
        <v>0</v>
      </c>
      <c r="T96">
        <f>SUMIF('1A Epäorgaaniset lannoitteet'!$C$7:$AG$7,$B96,'1A Epäorgaaniset lannoitteet'!$C$37:$AG$37)</f>
        <v>0</v>
      </c>
      <c r="U96">
        <f>SUMIF('1A Epäorgaaniset lannoitteet'!$C$7:$AG$7,$B96,'1A Epäorgaaniset lannoitteet'!$C$38:$AG$38)</f>
        <v>0</v>
      </c>
    </row>
    <row r="97" spans="1:21">
      <c r="A97">
        <v>1</v>
      </c>
      <c r="B97" t="s">
        <v>405</v>
      </c>
      <c r="C97" t="s">
        <v>318</v>
      </c>
      <c r="D97">
        <f>SUMIF('1A Epäorgaaniset lannoitteet'!$C$7:$AG$7,$B97,'1A Epäorgaaniset lannoitteet'!$C$12:$AG$12)</f>
        <v>0</v>
      </c>
      <c r="F97">
        <f>SUMIF('1A Epäorgaaniset lannoitteet'!$C$7:$AG$7,$B97,'1A Epäorgaaniset lannoitteet'!$C$25:$AG$25)</f>
        <v>0</v>
      </c>
      <c r="H97">
        <f>SUMIF('1A Epäorgaaniset lannoitteet'!$C$7:$AG$7,$B97,'1A Epäorgaaniset lannoitteet'!$C$1:$AG$1)</f>
        <v>0</v>
      </c>
      <c r="I97" s="91" t="str">
        <f t="shared" si="3"/>
        <v/>
      </c>
      <c r="K97">
        <f>SUMIF('1A Epäorgaaniset lannoitteet'!$C$7:$AG$7,$B97,'1A Epäorgaaniset lannoitteet'!$C$28:$AG$28)</f>
        <v>0</v>
      </c>
      <c r="L97">
        <f>SUMIF('1A Epäorgaaniset lannoitteet'!$C$7:$AG$7,$B97,'1A Epäorgaaniset lannoitteet'!$C$29:$AG$29)</f>
        <v>0</v>
      </c>
      <c r="M97">
        <f>SUMIF('1A Epäorgaaniset lannoitteet'!$C$7:$AG$7,$B97,'1A Epäorgaaniset lannoitteet'!$C$30:$AG$30)</f>
        <v>0</v>
      </c>
      <c r="N97">
        <f>SUMIF('1A Epäorgaaniset lannoitteet'!$C$7:$AG$7,$B97,'1A Epäorgaaniset lannoitteet'!$C$31:$AG$31)</f>
        <v>0</v>
      </c>
      <c r="O97">
        <f>SUMIF('1A Epäorgaaniset lannoitteet'!$C$7:$AG$7,$B97,'1A Epäorgaaniset lannoitteet'!$C$32:$AG$32)</f>
        <v>0</v>
      </c>
      <c r="P97">
        <f>SUMIF('1A Epäorgaaniset lannoitteet'!$C$7:$AG$7,$B97,'1A Epäorgaaniset lannoitteet'!$C$33:$AG$33)</f>
        <v>0</v>
      </c>
      <c r="Q97">
        <f>SUMIF('1A Epäorgaaniset lannoitteet'!$C$7:$AG$7,$B97,'1A Epäorgaaniset lannoitteet'!$C$34:$AG$34)</f>
        <v>0</v>
      </c>
      <c r="R97">
        <f>SUMIF('1A Epäorgaaniset lannoitteet'!$C$7:$AG$7,$B97,'1A Epäorgaaniset lannoitteet'!$C$35:$AG$35)</f>
        <v>0</v>
      </c>
      <c r="S97">
        <f>SUMIF('1A Epäorgaaniset lannoitteet'!$C$7:$AG$7,$B97,'1A Epäorgaaniset lannoitteet'!$C$36:$AG$36)</f>
        <v>0</v>
      </c>
      <c r="T97">
        <f>SUMIF('1A Epäorgaaniset lannoitteet'!$C$7:$AG$7,$B97,'1A Epäorgaaniset lannoitteet'!$C$37:$AG$37)</f>
        <v>0</v>
      </c>
      <c r="U97">
        <f>SUMIF('1A Epäorgaaniset lannoitteet'!$C$7:$AG$7,$B97,'1A Epäorgaaniset lannoitteet'!$C$38:$AG$38)</f>
        <v>0</v>
      </c>
    </row>
    <row r="98" spans="1:21">
      <c r="A98">
        <v>1</v>
      </c>
      <c r="B98" t="s">
        <v>406</v>
      </c>
      <c r="C98" t="s">
        <v>319</v>
      </c>
      <c r="D98">
        <f>SUMIF('1A Epäorgaaniset lannoitteet'!$C$7:$AG$7,$B98,'1A Epäorgaaniset lannoitteet'!$C$12:$AG$12)</f>
        <v>0</v>
      </c>
      <c r="F98">
        <f>SUMIF('1A Epäorgaaniset lannoitteet'!$C$7:$AG$7,$B98,'1A Epäorgaaniset lannoitteet'!$C$25:$AG$25)</f>
        <v>0</v>
      </c>
      <c r="H98">
        <f>SUMIF('1A Epäorgaaniset lannoitteet'!$C$7:$AG$7,$B98,'1A Epäorgaaniset lannoitteet'!$C$1:$AG$1)</f>
        <v>0</v>
      </c>
      <c r="I98" s="91" t="str">
        <f t="shared" si="3"/>
        <v/>
      </c>
      <c r="K98">
        <f>SUMIF('1A Epäorgaaniset lannoitteet'!$C$7:$AG$7,$B98,'1A Epäorgaaniset lannoitteet'!$C$28:$AG$28)</f>
        <v>0</v>
      </c>
      <c r="L98">
        <f>SUMIF('1A Epäorgaaniset lannoitteet'!$C$7:$AG$7,$B98,'1A Epäorgaaniset lannoitteet'!$C$29:$AG$29)</f>
        <v>0</v>
      </c>
      <c r="M98">
        <f>SUMIF('1A Epäorgaaniset lannoitteet'!$C$7:$AG$7,$B98,'1A Epäorgaaniset lannoitteet'!$C$30:$AG$30)</f>
        <v>0</v>
      </c>
      <c r="N98">
        <f>SUMIF('1A Epäorgaaniset lannoitteet'!$C$7:$AG$7,$B98,'1A Epäorgaaniset lannoitteet'!$C$31:$AG$31)</f>
        <v>0</v>
      </c>
      <c r="O98">
        <f>SUMIF('1A Epäorgaaniset lannoitteet'!$C$7:$AG$7,$B98,'1A Epäorgaaniset lannoitteet'!$C$32:$AG$32)</f>
        <v>0</v>
      </c>
      <c r="P98">
        <f>SUMIF('1A Epäorgaaniset lannoitteet'!$C$7:$AG$7,$B98,'1A Epäorgaaniset lannoitteet'!$C$33:$AG$33)</f>
        <v>0</v>
      </c>
      <c r="Q98">
        <f>SUMIF('1A Epäorgaaniset lannoitteet'!$C$7:$AG$7,$B98,'1A Epäorgaaniset lannoitteet'!$C$34:$AG$34)</f>
        <v>0</v>
      </c>
      <c r="R98">
        <f>SUMIF('1A Epäorgaaniset lannoitteet'!$C$7:$AG$7,$B98,'1A Epäorgaaniset lannoitteet'!$C$35:$AG$35)</f>
        <v>0</v>
      </c>
      <c r="S98">
        <f>SUMIF('1A Epäorgaaniset lannoitteet'!$C$7:$AG$7,$B98,'1A Epäorgaaniset lannoitteet'!$C$36:$AG$36)</f>
        <v>0</v>
      </c>
      <c r="T98">
        <f>SUMIF('1A Epäorgaaniset lannoitteet'!$C$7:$AG$7,$B98,'1A Epäorgaaniset lannoitteet'!$C$37:$AG$37)</f>
        <v>0</v>
      </c>
      <c r="U98">
        <f>SUMIF('1A Epäorgaaniset lannoitteet'!$C$7:$AG$7,$B98,'1A Epäorgaaniset lannoitteet'!$C$38:$AG$38)</f>
        <v>0</v>
      </c>
    </row>
    <row r="99" spans="1:21">
      <c r="A99">
        <v>1</v>
      </c>
      <c r="B99" t="s">
        <v>407</v>
      </c>
      <c r="C99" t="s">
        <v>320</v>
      </c>
      <c r="D99">
        <f>SUMIF('1A Epäorgaaniset lannoitteet'!$C$7:$AG$7,$B99,'1A Epäorgaaniset lannoitteet'!$C$12:$AG$12)</f>
        <v>0</v>
      </c>
      <c r="F99">
        <f>SUMIF('1A Epäorgaaniset lannoitteet'!$C$7:$AG$7,$B99,'1A Epäorgaaniset lannoitteet'!$C$25:$AG$25)</f>
        <v>0</v>
      </c>
      <c r="H99">
        <f>SUMIF('1A Epäorgaaniset lannoitteet'!$C$7:$AG$7,$B99,'1A Epäorgaaniset lannoitteet'!$C$1:$AG$1)</f>
        <v>0</v>
      </c>
      <c r="I99" s="91" t="str">
        <f t="shared" si="3"/>
        <v/>
      </c>
      <c r="K99">
        <f>SUMIF('1A Epäorgaaniset lannoitteet'!$C$7:$AG$7,$B99,'1A Epäorgaaniset lannoitteet'!$C$28:$AG$28)</f>
        <v>0</v>
      </c>
      <c r="L99">
        <f>SUMIF('1A Epäorgaaniset lannoitteet'!$C$7:$AG$7,$B99,'1A Epäorgaaniset lannoitteet'!$C$29:$AG$29)</f>
        <v>0</v>
      </c>
      <c r="M99">
        <f>SUMIF('1A Epäorgaaniset lannoitteet'!$C$7:$AG$7,$B99,'1A Epäorgaaniset lannoitteet'!$C$30:$AG$30)</f>
        <v>0</v>
      </c>
      <c r="N99">
        <f>SUMIF('1A Epäorgaaniset lannoitteet'!$C$7:$AG$7,$B99,'1A Epäorgaaniset lannoitteet'!$C$31:$AG$31)</f>
        <v>0</v>
      </c>
      <c r="O99">
        <f>SUMIF('1A Epäorgaaniset lannoitteet'!$C$7:$AG$7,$B99,'1A Epäorgaaniset lannoitteet'!$C$32:$AG$32)</f>
        <v>0</v>
      </c>
      <c r="P99">
        <f>SUMIF('1A Epäorgaaniset lannoitteet'!$C$7:$AG$7,$B99,'1A Epäorgaaniset lannoitteet'!$C$33:$AG$33)</f>
        <v>0</v>
      </c>
      <c r="Q99">
        <f>SUMIF('1A Epäorgaaniset lannoitteet'!$C$7:$AG$7,$B99,'1A Epäorgaaniset lannoitteet'!$C$34:$AG$34)</f>
        <v>0</v>
      </c>
      <c r="R99">
        <f>SUMIF('1A Epäorgaaniset lannoitteet'!$C$7:$AG$7,$B99,'1A Epäorgaaniset lannoitteet'!$C$35:$AG$35)</f>
        <v>0</v>
      </c>
      <c r="S99">
        <f>SUMIF('1A Epäorgaaniset lannoitteet'!$C$7:$AG$7,$B99,'1A Epäorgaaniset lannoitteet'!$C$36:$AG$36)</f>
        <v>0</v>
      </c>
      <c r="T99">
        <f>SUMIF('1A Epäorgaaniset lannoitteet'!$C$7:$AG$7,$B99,'1A Epäorgaaniset lannoitteet'!$C$37:$AG$37)</f>
        <v>0</v>
      </c>
      <c r="U99">
        <f>SUMIF('1A Epäorgaaniset lannoitteet'!$C$7:$AG$7,$B99,'1A Epäorgaaniset lannoitteet'!$C$38:$AG$38)</f>
        <v>0</v>
      </c>
    </row>
    <row r="100" spans="1:21">
      <c r="A100">
        <v>1</v>
      </c>
      <c r="B100" t="s">
        <v>408</v>
      </c>
      <c r="C100" t="s">
        <v>321</v>
      </c>
      <c r="D100">
        <f>SUMIF('1A Epäorgaaniset lannoitteet'!$C$7:$AG$7,$B100,'1A Epäorgaaniset lannoitteet'!$C$12:$AG$12)</f>
        <v>0</v>
      </c>
      <c r="F100">
        <f>SUMIF('1A Epäorgaaniset lannoitteet'!$C$7:$AG$7,$B100,'1A Epäorgaaniset lannoitteet'!$C$25:$AG$25)</f>
        <v>0</v>
      </c>
      <c r="H100">
        <f>SUMIF('1A Epäorgaaniset lannoitteet'!$C$7:$AG$7,$B100,'1A Epäorgaaniset lannoitteet'!$C$1:$AG$1)</f>
        <v>0</v>
      </c>
      <c r="I100" s="91" t="str">
        <f t="shared" si="3"/>
        <v/>
      </c>
      <c r="K100">
        <f>SUMIF('1A Epäorgaaniset lannoitteet'!$C$7:$AG$7,$B100,'1A Epäorgaaniset lannoitteet'!$C$28:$AG$28)</f>
        <v>0</v>
      </c>
      <c r="L100">
        <f>SUMIF('1A Epäorgaaniset lannoitteet'!$C$7:$AG$7,$B100,'1A Epäorgaaniset lannoitteet'!$C$29:$AG$29)</f>
        <v>0</v>
      </c>
      <c r="M100">
        <f>SUMIF('1A Epäorgaaniset lannoitteet'!$C$7:$AG$7,$B100,'1A Epäorgaaniset lannoitteet'!$C$30:$AG$30)</f>
        <v>0</v>
      </c>
      <c r="N100">
        <f>SUMIF('1A Epäorgaaniset lannoitteet'!$C$7:$AG$7,$B100,'1A Epäorgaaniset lannoitteet'!$C$31:$AG$31)</f>
        <v>0</v>
      </c>
      <c r="O100">
        <f>SUMIF('1A Epäorgaaniset lannoitteet'!$C$7:$AG$7,$B100,'1A Epäorgaaniset lannoitteet'!$C$32:$AG$32)</f>
        <v>0</v>
      </c>
      <c r="P100">
        <f>SUMIF('1A Epäorgaaniset lannoitteet'!$C$7:$AG$7,$B100,'1A Epäorgaaniset lannoitteet'!$C$33:$AG$33)</f>
        <v>0</v>
      </c>
      <c r="Q100">
        <f>SUMIF('1A Epäorgaaniset lannoitteet'!$C$7:$AG$7,$B100,'1A Epäorgaaniset lannoitteet'!$C$34:$AG$34)</f>
        <v>0</v>
      </c>
      <c r="R100">
        <f>SUMIF('1A Epäorgaaniset lannoitteet'!$C$7:$AG$7,$B100,'1A Epäorgaaniset lannoitteet'!$C$35:$AG$35)</f>
        <v>0</v>
      </c>
      <c r="S100">
        <f>SUMIF('1A Epäorgaaniset lannoitteet'!$C$7:$AG$7,$B100,'1A Epäorgaaniset lannoitteet'!$C$36:$AG$36)</f>
        <v>0</v>
      </c>
      <c r="T100">
        <f>SUMIF('1A Epäorgaaniset lannoitteet'!$C$7:$AG$7,$B100,'1A Epäorgaaniset lannoitteet'!$C$37:$AG$37)</f>
        <v>0</v>
      </c>
      <c r="U100">
        <f>SUMIF('1A Epäorgaaniset lannoitteet'!$C$7:$AG$7,$B100,'1A Epäorgaaniset lannoitteet'!$C$38:$AG$38)</f>
        <v>0</v>
      </c>
    </row>
    <row r="101" spans="1:21">
      <c r="A101">
        <v>1</v>
      </c>
      <c r="B101" t="s">
        <v>409</v>
      </c>
      <c r="C101" t="s">
        <v>322</v>
      </c>
      <c r="D101">
        <f>SUMIF('1A Epäorgaaniset lannoitteet'!$C$7:$AG$7,$B101,'1A Epäorgaaniset lannoitteet'!$C$12:$AG$12)</f>
        <v>0</v>
      </c>
      <c r="F101">
        <f>SUMIF('1A Epäorgaaniset lannoitteet'!$C$7:$AG$7,$B101,'1A Epäorgaaniset lannoitteet'!$C$25:$AG$25)</f>
        <v>0</v>
      </c>
      <c r="H101">
        <f>SUMIF('1A Epäorgaaniset lannoitteet'!$C$7:$AG$7,$B101,'1A Epäorgaaniset lannoitteet'!$C$1:$AG$1)</f>
        <v>0</v>
      </c>
      <c r="I101" s="91" t="str">
        <f t="shared" si="3"/>
        <v/>
      </c>
      <c r="K101">
        <f>SUMIF('1A Epäorgaaniset lannoitteet'!$C$7:$AG$7,$B101,'1A Epäorgaaniset lannoitteet'!$C$28:$AG$28)</f>
        <v>0</v>
      </c>
      <c r="L101">
        <f>SUMIF('1A Epäorgaaniset lannoitteet'!$C$7:$AG$7,$B101,'1A Epäorgaaniset lannoitteet'!$C$29:$AG$29)</f>
        <v>0</v>
      </c>
      <c r="M101">
        <f>SUMIF('1A Epäorgaaniset lannoitteet'!$C$7:$AG$7,$B101,'1A Epäorgaaniset lannoitteet'!$C$30:$AG$30)</f>
        <v>0</v>
      </c>
      <c r="N101">
        <f>SUMIF('1A Epäorgaaniset lannoitteet'!$C$7:$AG$7,$B101,'1A Epäorgaaniset lannoitteet'!$C$31:$AG$31)</f>
        <v>0</v>
      </c>
      <c r="O101">
        <f>SUMIF('1A Epäorgaaniset lannoitteet'!$C$7:$AG$7,$B101,'1A Epäorgaaniset lannoitteet'!$C$32:$AG$32)</f>
        <v>0</v>
      </c>
      <c r="P101">
        <f>SUMIF('1A Epäorgaaniset lannoitteet'!$C$7:$AG$7,$B101,'1A Epäorgaaniset lannoitteet'!$C$33:$AG$33)</f>
        <v>0</v>
      </c>
      <c r="Q101">
        <f>SUMIF('1A Epäorgaaniset lannoitteet'!$C$7:$AG$7,$B101,'1A Epäorgaaniset lannoitteet'!$C$34:$AG$34)</f>
        <v>0</v>
      </c>
      <c r="R101">
        <f>SUMIF('1A Epäorgaaniset lannoitteet'!$C$7:$AG$7,$B101,'1A Epäorgaaniset lannoitteet'!$C$35:$AG$35)</f>
        <v>0</v>
      </c>
      <c r="S101">
        <f>SUMIF('1A Epäorgaaniset lannoitteet'!$C$7:$AG$7,$B101,'1A Epäorgaaniset lannoitteet'!$C$36:$AG$36)</f>
        <v>0</v>
      </c>
      <c r="T101">
        <f>SUMIF('1A Epäorgaaniset lannoitteet'!$C$7:$AG$7,$B101,'1A Epäorgaaniset lannoitteet'!$C$37:$AG$37)</f>
        <v>0</v>
      </c>
      <c r="U101">
        <f>SUMIF('1A Epäorgaaniset lannoitteet'!$C$7:$AG$7,$B101,'1A Epäorgaaniset lannoitteet'!$C$38:$AG$38)</f>
        <v>0</v>
      </c>
    </row>
    <row r="102" spans="1:21">
      <c r="A102">
        <v>1</v>
      </c>
      <c r="B102" t="s">
        <v>412</v>
      </c>
      <c r="C102" t="s">
        <v>323</v>
      </c>
      <c r="D102">
        <f>SUMIF('1A Epäorgaaniset lannoitteet'!$C$7:$AG$7,$B102,'1A Epäorgaaniset lannoitteet'!$C$12:$AG$12)</f>
        <v>0</v>
      </c>
      <c r="F102">
        <f>SUMIF('1A Epäorgaaniset lannoitteet'!$C$7:$AG$7,$B102,'1A Epäorgaaniset lannoitteet'!$C$25:$AG$25)</f>
        <v>0</v>
      </c>
      <c r="H102">
        <f>SUMIF('1A Epäorgaaniset lannoitteet'!$C$7:$AG$7,$B102,'1A Epäorgaaniset lannoitteet'!$C$1:$AG$1)</f>
        <v>0</v>
      </c>
      <c r="I102" s="91" t="str">
        <f t="shared" si="3"/>
        <v/>
      </c>
      <c r="K102">
        <f>SUMIF('1A Epäorgaaniset lannoitteet'!$C$7:$AG$7,$B102,'1A Epäorgaaniset lannoitteet'!$C$28:$AG$28)</f>
        <v>0</v>
      </c>
      <c r="L102">
        <f>SUMIF('1A Epäorgaaniset lannoitteet'!$C$7:$AG$7,$B102,'1A Epäorgaaniset lannoitteet'!$C$29:$AG$29)</f>
        <v>0</v>
      </c>
      <c r="M102">
        <f>SUMIF('1A Epäorgaaniset lannoitteet'!$C$7:$AG$7,$B102,'1A Epäorgaaniset lannoitteet'!$C$30:$AG$30)</f>
        <v>0</v>
      </c>
      <c r="N102">
        <f>SUMIF('1A Epäorgaaniset lannoitteet'!$C$7:$AG$7,$B102,'1A Epäorgaaniset lannoitteet'!$C$31:$AG$31)</f>
        <v>0</v>
      </c>
      <c r="O102">
        <f>SUMIF('1A Epäorgaaniset lannoitteet'!$C$7:$AG$7,$B102,'1A Epäorgaaniset lannoitteet'!$C$32:$AG$32)</f>
        <v>0</v>
      </c>
      <c r="P102">
        <f>SUMIF('1A Epäorgaaniset lannoitteet'!$C$7:$AG$7,$B102,'1A Epäorgaaniset lannoitteet'!$C$33:$AG$33)</f>
        <v>0</v>
      </c>
      <c r="Q102">
        <f>SUMIF('1A Epäorgaaniset lannoitteet'!$C$7:$AG$7,$B102,'1A Epäorgaaniset lannoitteet'!$C$34:$AG$34)</f>
        <v>0</v>
      </c>
      <c r="R102">
        <f>SUMIF('1A Epäorgaaniset lannoitteet'!$C$7:$AG$7,$B102,'1A Epäorgaaniset lannoitteet'!$C$35:$AG$35)</f>
        <v>0</v>
      </c>
      <c r="S102">
        <f>SUMIF('1A Epäorgaaniset lannoitteet'!$C$7:$AG$7,$B102,'1A Epäorgaaniset lannoitteet'!$C$36:$AG$36)</f>
        <v>0</v>
      </c>
      <c r="T102">
        <f>SUMIF('1A Epäorgaaniset lannoitteet'!$C$7:$AG$7,$B102,'1A Epäorgaaniset lannoitteet'!$C$37:$AG$37)</f>
        <v>0</v>
      </c>
      <c r="U102">
        <f>SUMIF('1A Epäorgaaniset lannoitteet'!$C$7:$AG$7,$B102,'1A Epäorgaaniset lannoitteet'!$C$38:$AG$38)</f>
        <v>0</v>
      </c>
    </row>
    <row r="103" spans="1:21">
      <c r="A103">
        <v>1</v>
      </c>
      <c r="B103" t="s">
        <v>413</v>
      </c>
      <c r="C103" t="s">
        <v>324</v>
      </c>
      <c r="D103">
        <f>SUMIF('1A Epäorgaaniset lannoitteet'!$C$7:$AG$7,$B103,'1A Epäorgaaniset lannoitteet'!$C$12:$AG$12)</f>
        <v>0</v>
      </c>
      <c r="F103">
        <f>SUMIF('1A Epäorgaaniset lannoitteet'!$C$7:$AG$7,$B103,'1A Epäorgaaniset lannoitteet'!$C$25:$AG$25)</f>
        <v>0</v>
      </c>
      <c r="H103">
        <f>SUMIF('1A Epäorgaaniset lannoitteet'!$C$7:$AG$7,$B103,'1A Epäorgaaniset lannoitteet'!$C$1:$AG$1)</f>
        <v>0</v>
      </c>
      <c r="I103" s="91" t="str">
        <f t="shared" si="3"/>
        <v/>
      </c>
      <c r="K103">
        <f>SUMIF('1A Epäorgaaniset lannoitteet'!$C$7:$AG$7,$B103,'1A Epäorgaaniset lannoitteet'!$C$28:$AG$28)</f>
        <v>0</v>
      </c>
      <c r="L103">
        <f>SUMIF('1A Epäorgaaniset lannoitteet'!$C$7:$AG$7,$B103,'1A Epäorgaaniset lannoitteet'!$C$29:$AG$29)</f>
        <v>0</v>
      </c>
      <c r="M103">
        <f>SUMIF('1A Epäorgaaniset lannoitteet'!$C$7:$AG$7,$B103,'1A Epäorgaaniset lannoitteet'!$C$30:$AG$30)</f>
        <v>0</v>
      </c>
      <c r="N103">
        <f>SUMIF('1A Epäorgaaniset lannoitteet'!$C$7:$AG$7,$B103,'1A Epäorgaaniset lannoitteet'!$C$31:$AG$31)</f>
        <v>0</v>
      </c>
      <c r="O103">
        <f>SUMIF('1A Epäorgaaniset lannoitteet'!$C$7:$AG$7,$B103,'1A Epäorgaaniset lannoitteet'!$C$32:$AG$32)</f>
        <v>0</v>
      </c>
      <c r="P103">
        <f>SUMIF('1A Epäorgaaniset lannoitteet'!$C$7:$AG$7,$B103,'1A Epäorgaaniset lannoitteet'!$C$33:$AG$33)</f>
        <v>0</v>
      </c>
      <c r="Q103">
        <f>SUMIF('1A Epäorgaaniset lannoitteet'!$C$7:$AG$7,$B103,'1A Epäorgaaniset lannoitteet'!$C$34:$AG$34)</f>
        <v>0</v>
      </c>
      <c r="R103">
        <f>SUMIF('1A Epäorgaaniset lannoitteet'!$C$7:$AG$7,$B103,'1A Epäorgaaniset lannoitteet'!$C$35:$AG$35)</f>
        <v>0</v>
      </c>
      <c r="S103">
        <f>SUMIF('1A Epäorgaaniset lannoitteet'!$C$7:$AG$7,$B103,'1A Epäorgaaniset lannoitteet'!$C$36:$AG$36)</f>
        <v>0</v>
      </c>
      <c r="T103">
        <f>SUMIF('1A Epäorgaaniset lannoitteet'!$C$7:$AG$7,$B103,'1A Epäorgaaniset lannoitteet'!$C$37:$AG$37)</f>
        <v>0</v>
      </c>
      <c r="U103">
        <f>SUMIF('1A Epäorgaaniset lannoitteet'!$C$7:$AG$7,$B103,'1A Epäorgaaniset lannoitteet'!$C$38:$AG$38)</f>
        <v>0</v>
      </c>
    </row>
    <row r="104" spans="1:21">
      <c r="A104">
        <v>1</v>
      </c>
      <c r="B104" s="132" t="s">
        <v>414</v>
      </c>
      <c r="I104" s="91"/>
      <c r="K104">
        <f>SUMIF('1A Epäorgaaniset lannoitteet'!$C$7:$AG$7,$B104,'1A Epäorgaaniset lannoitteet'!$C$28:$AG$28)</f>
        <v>0</v>
      </c>
      <c r="L104">
        <f>SUMIF('1A Epäorgaaniset lannoitteet'!$C$7:$AG$7,$B104,'1A Epäorgaaniset lannoitteet'!$C$29:$AG$29)</f>
        <v>0</v>
      </c>
      <c r="M104">
        <f>SUMIF('1A Epäorgaaniset lannoitteet'!$C$7:$AG$7,$B104,'1A Epäorgaaniset lannoitteet'!$C$30:$AG$30)</f>
        <v>0</v>
      </c>
      <c r="N104">
        <f>SUMIF('1A Epäorgaaniset lannoitteet'!$C$7:$AG$7,$B104,'1A Epäorgaaniset lannoitteet'!$C$31:$AG$31)</f>
        <v>0</v>
      </c>
      <c r="O104">
        <f>SUMIF('1A Epäorgaaniset lannoitteet'!$C$7:$AG$7,$B104,'1A Epäorgaaniset lannoitteet'!$C$32:$AG$32)</f>
        <v>0</v>
      </c>
      <c r="P104">
        <f>SUMIF('1A Epäorgaaniset lannoitteet'!$C$7:$AG$7,$B104,'1A Epäorgaaniset lannoitteet'!$C$33:$AG$33)</f>
        <v>0</v>
      </c>
      <c r="Q104">
        <f>SUMIF('1A Epäorgaaniset lannoitteet'!$C$7:$AG$7,$B104,'1A Epäorgaaniset lannoitteet'!$C$34:$AG$34)</f>
        <v>0</v>
      </c>
      <c r="R104">
        <f>SUMIF('1A Epäorgaaniset lannoitteet'!$C$7:$AG$7,$B104,'1A Epäorgaaniset lannoitteet'!$C$35:$AG$35)</f>
        <v>0</v>
      </c>
      <c r="S104">
        <f>SUMIF('1A Epäorgaaniset lannoitteet'!$C$7:$AG$7,$B104,'1A Epäorgaaniset lannoitteet'!$C$36:$AG$36)</f>
        <v>0</v>
      </c>
      <c r="T104">
        <f>SUMIF('1A Epäorgaaniset lannoitteet'!$C$7:$AG$7,$B104,'1A Epäorgaaniset lannoitteet'!$C$37:$AG$37)</f>
        <v>0</v>
      </c>
      <c r="U104">
        <f>SUMIF('1A Epäorgaaniset lannoitteet'!$C$7:$AG$7,$B104,'1A Epäorgaaniset lannoitteet'!$C$38:$AG$38)</f>
        <v>0</v>
      </c>
    </row>
    <row r="105" spans="1:21">
      <c r="A105">
        <v>1</v>
      </c>
      <c r="B105" t="s">
        <v>417</v>
      </c>
      <c r="C105" t="s">
        <v>325</v>
      </c>
      <c r="D105">
        <f>SUMIF('1A Epäorgaaniset lannoitteet'!$C$7:$AG$7,$B105,'1A Epäorgaaniset lannoitteet'!$C$12:$AG$12)</f>
        <v>0</v>
      </c>
      <c r="F105">
        <f>SUMIF('1A Epäorgaaniset lannoitteet'!$C$7:$AG$7,$B105,'1A Epäorgaaniset lannoitteet'!$C$25:$AG$25)</f>
        <v>0</v>
      </c>
      <c r="H105">
        <f>SUMIF('1A Epäorgaaniset lannoitteet'!$C$7:$AG$7,$B105,'1A Epäorgaaniset lannoitteet'!$C$1:$AG$1)</f>
        <v>0</v>
      </c>
      <c r="I105" s="91" t="str">
        <f t="shared" si="3"/>
        <v/>
      </c>
      <c r="K105">
        <f>SUMIF('1A Epäorgaaniset lannoitteet'!$C$7:$AG$7,$B105,'1A Epäorgaaniset lannoitteet'!$C$28:$AG$28)</f>
        <v>0</v>
      </c>
      <c r="L105">
        <f>SUMIF('1A Epäorgaaniset lannoitteet'!$C$7:$AG$7,$B105,'1A Epäorgaaniset lannoitteet'!$C$29:$AG$29)</f>
        <v>0</v>
      </c>
      <c r="M105">
        <f>SUMIF('1A Epäorgaaniset lannoitteet'!$C$7:$AG$7,$B105,'1A Epäorgaaniset lannoitteet'!$C$30:$AG$30)</f>
        <v>0</v>
      </c>
      <c r="N105">
        <f>SUMIF('1A Epäorgaaniset lannoitteet'!$C$7:$AG$7,$B105,'1A Epäorgaaniset lannoitteet'!$C$31:$AG$31)</f>
        <v>0</v>
      </c>
      <c r="O105">
        <f>SUMIF('1A Epäorgaaniset lannoitteet'!$C$7:$AG$7,$B105,'1A Epäorgaaniset lannoitteet'!$C$32:$AG$32)</f>
        <v>0</v>
      </c>
      <c r="P105">
        <f>SUMIF('1A Epäorgaaniset lannoitteet'!$C$7:$AG$7,$B105,'1A Epäorgaaniset lannoitteet'!$C$33:$AG$33)</f>
        <v>0</v>
      </c>
      <c r="Q105">
        <f>SUMIF('1A Epäorgaaniset lannoitteet'!$C$7:$AG$7,$B105,'1A Epäorgaaniset lannoitteet'!$C$34:$AG$34)</f>
        <v>0</v>
      </c>
      <c r="R105">
        <f>SUMIF('1A Epäorgaaniset lannoitteet'!$C$7:$AG$7,$B105,'1A Epäorgaaniset lannoitteet'!$C$35:$AG$35)</f>
        <v>0</v>
      </c>
      <c r="S105">
        <f>SUMIF('1A Epäorgaaniset lannoitteet'!$C$7:$AG$7,$B105,'1A Epäorgaaniset lannoitteet'!$C$36:$AG$36)</f>
        <v>0</v>
      </c>
      <c r="T105">
        <f>SUMIF('1A Epäorgaaniset lannoitteet'!$C$7:$AG$7,$B105,'1A Epäorgaaniset lannoitteet'!$C$37:$AG$37)</f>
        <v>0</v>
      </c>
      <c r="U105">
        <f>SUMIF('1A Epäorgaaniset lannoitteet'!$C$7:$AG$7,$B105,'1A Epäorgaaniset lannoitteet'!$C$38:$AG$38)</f>
        <v>0</v>
      </c>
    </row>
    <row r="106" spans="1:21">
      <c r="A106">
        <v>1</v>
      </c>
      <c r="B106" t="s">
        <v>418</v>
      </c>
      <c r="C106" t="s">
        <v>326</v>
      </c>
      <c r="D106">
        <f>SUMIF('1A Epäorgaaniset lannoitteet'!$C$7:$AG$7,$B106,'1A Epäorgaaniset lannoitteet'!$C$12:$AG$12)</f>
        <v>0</v>
      </c>
      <c r="F106">
        <f>SUMIF('1A Epäorgaaniset lannoitteet'!$C$7:$AG$7,$B106,'1A Epäorgaaniset lannoitteet'!$C$25:$AG$25)</f>
        <v>0</v>
      </c>
      <c r="H106">
        <f>SUMIF('1A Epäorgaaniset lannoitteet'!$C$7:$AG$7,$B106,'1A Epäorgaaniset lannoitteet'!$C$1:$AG$1)</f>
        <v>0</v>
      </c>
      <c r="I106" s="91" t="str">
        <f t="shared" si="3"/>
        <v/>
      </c>
      <c r="K106">
        <f>SUMIF('1A Epäorgaaniset lannoitteet'!$C$7:$AG$7,$B106,'1A Epäorgaaniset lannoitteet'!$C$28:$AG$28)</f>
        <v>0</v>
      </c>
      <c r="L106">
        <f>SUMIF('1A Epäorgaaniset lannoitteet'!$C$7:$AG$7,$B106,'1A Epäorgaaniset lannoitteet'!$C$29:$AG$29)</f>
        <v>0</v>
      </c>
      <c r="M106">
        <f>SUMIF('1A Epäorgaaniset lannoitteet'!$C$7:$AG$7,$B106,'1A Epäorgaaniset lannoitteet'!$C$30:$AG$30)</f>
        <v>0</v>
      </c>
      <c r="N106">
        <f>SUMIF('1A Epäorgaaniset lannoitteet'!$C$7:$AG$7,$B106,'1A Epäorgaaniset lannoitteet'!$C$31:$AG$31)</f>
        <v>0</v>
      </c>
      <c r="O106">
        <f>SUMIF('1A Epäorgaaniset lannoitteet'!$C$7:$AG$7,$B106,'1A Epäorgaaniset lannoitteet'!$C$32:$AG$32)</f>
        <v>0</v>
      </c>
      <c r="P106">
        <f>SUMIF('1A Epäorgaaniset lannoitteet'!$C$7:$AG$7,$B106,'1A Epäorgaaniset lannoitteet'!$C$33:$AG$33)</f>
        <v>0</v>
      </c>
      <c r="Q106">
        <f>SUMIF('1A Epäorgaaniset lannoitteet'!$C$7:$AG$7,$B106,'1A Epäorgaaniset lannoitteet'!$C$34:$AG$34)</f>
        <v>0</v>
      </c>
      <c r="R106">
        <f>SUMIF('1A Epäorgaaniset lannoitteet'!$C$7:$AG$7,$B106,'1A Epäorgaaniset lannoitteet'!$C$35:$AG$35)</f>
        <v>0</v>
      </c>
      <c r="S106">
        <f>SUMIF('1A Epäorgaaniset lannoitteet'!$C$7:$AG$7,$B106,'1A Epäorgaaniset lannoitteet'!$C$36:$AG$36)</f>
        <v>0</v>
      </c>
      <c r="T106">
        <f>SUMIF('1A Epäorgaaniset lannoitteet'!$C$7:$AG$7,$B106,'1A Epäorgaaniset lannoitteet'!$C$37:$AG$37)</f>
        <v>0</v>
      </c>
      <c r="U106">
        <f>SUMIF('1A Epäorgaaniset lannoitteet'!$C$7:$AG$7,$B106,'1A Epäorgaaniset lannoitteet'!$C$38:$AG$38)</f>
        <v>0</v>
      </c>
    </row>
    <row r="107" spans="1:21">
      <c r="A107">
        <v>1</v>
      </c>
      <c r="B107" t="s">
        <v>419</v>
      </c>
      <c r="C107" t="s">
        <v>327</v>
      </c>
      <c r="D107">
        <f>SUMIF('1A Epäorgaaniset lannoitteet'!$C$7:$AG$7,$B107,'1A Epäorgaaniset lannoitteet'!$C$12:$AG$12)</f>
        <v>0</v>
      </c>
      <c r="F107">
        <f>SUMIF('1A Epäorgaaniset lannoitteet'!$C$7:$AG$7,$B107,'1A Epäorgaaniset lannoitteet'!$C$25:$AG$25)</f>
        <v>0</v>
      </c>
      <c r="H107">
        <f>SUMIF('1A Epäorgaaniset lannoitteet'!$C$7:$AG$7,$B107,'1A Epäorgaaniset lannoitteet'!$C$1:$AG$1)</f>
        <v>0</v>
      </c>
      <c r="I107" s="91" t="str">
        <f t="shared" si="3"/>
        <v/>
      </c>
      <c r="K107">
        <f>SUMIF('1A Epäorgaaniset lannoitteet'!$C$7:$AG$7,$B107,'1A Epäorgaaniset lannoitteet'!$C$28:$AG$28)</f>
        <v>0</v>
      </c>
      <c r="L107">
        <f>SUMIF('1A Epäorgaaniset lannoitteet'!$C$7:$AG$7,$B107,'1A Epäorgaaniset lannoitteet'!$C$29:$AG$29)</f>
        <v>0</v>
      </c>
      <c r="M107">
        <f>SUMIF('1A Epäorgaaniset lannoitteet'!$C$7:$AG$7,$B107,'1A Epäorgaaniset lannoitteet'!$C$30:$AG$30)</f>
        <v>0</v>
      </c>
      <c r="N107">
        <f>SUMIF('1A Epäorgaaniset lannoitteet'!$C$7:$AG$7,$B107,'1A Epäorgaaniset lannoitteet'!$C$31:$AG$31)</f>
        <v>0</v>
      </c>
      <c r="O107">
        <f>SUMIF('1A Epäorgaaniset lannoitteet'!$C$7:$AG$7,$B107,'1A Epäorgaaniset lannoitteet'!$C$32:$AG$32)</f>
        <v>0</v>
      </c>
      <c r="P107">
        <f>SUMIF('1A Epäorgaaniset lannoitteet'!$C$7:$AG$7,$B107,'1A Epäorgaaniset lannoitteet'!$C$33:$AG$33)</f>
        <v>0</v>
      </c>
      <c r="Q107">
        <f>SUMIF('1A Epäorgaaniset lannoitteet'!$C$7:$AG$7,$B107,'1A Epäorgaaniset lannoitteet'!$C$34:$AG$34)</f>
        <v>0</v>
      </c>
      <c r="R107">
        <f>SUMIF('1A Epäorgaaniset lannoitteet'!$C$7:$AG$7,$B107,'1A Epäorgaaniset lannoitteet'!$C$35:$AG$35)</f>
        <v>0</v>
      </c>
      <c r="S107">
        <f>SUMIF('1A Epäorgaaniset lannoitteet'!$C$7:$AG$7,$B107,'1A Epäorgaaniset lannoitteet'!$C$36:$AG$36)</f>
        <v>0</v>
      </c>
      <c r="T107">
        <f>SUMIF('1A Epäorgaaniset lannoitteet'!$C$7:$AG$7,$B107,'1A Epäorgaaniset lannoitteet'!$C$37:$AG$37)</f>
        <v>0</v>
      </c>
      <c r="U107">
        <f>SUMIF('1A Epäorgaaniset lannoitteet'!$C$7:$AG$7,$B107,'1A Epäorgaaniset lannoitteet'!$C$38:$AG$38)</f>
        <v>0</v>
      </c>
    </row>
    <row r="108" spans="1:21">
      <c r="A108">
        <v>1</v>
      </c>
      <c r="B108" t="s">
        <v>420</v>
      </c>
      <c r="C108" t="s">
        <v>328</v>
      </c>
      <c r="D108">
        <f>SUMIF('1A Epäorgaaniset lannoitteet'!$C$7:$AG$7,$B108,'1A Epäorgaaniset lannoitteet'!$C$12:$AG$12)</f>
        <v>0</v>
      </c>
      <c r="F108">
        <f>SUMIF('1A Epäorgaaniset lannoitteet'!$C$7:$AG$7,$B108,'1A Epäorgaaniset lannoitteet'!$C$25:$AG$25)</f>
        <v>0</v>
      </c>
      <c r="H108">
        <f>SUMIF('1A Epäorgaaniset lannoitteet'!$C$7:$AG$7,$B108,'1A Epäorgaaniset lannoitteet'!$C$1:$AG$1)</f>
        <v>0</v>
      </c>
      <c r="I108" s="91" t="str">
        <f t="shared" si="3"/>
        <v/>
      </c>
      <c r="K108">
        <f>SUMIF('1A Epäorgaaniset lannoitteet'!$C$7:$AG$7,$B108,'1A Epäorgaaniset lannoitteet'!$C$28:$AG$28)</f>
        <v>0</v>
      </c>
      <c r="L108">
        <f>SUMIF('1A Epäorgaaniset lannoitteet'!$C$7:$AG$7,$B108,'1A Epäorgaaniset lannoitteet'!$C$29:$AG$29)</f>
        <v>0</v>
      </c>
      <c r="M108">
        <f>SUMIF('1A Epäorgaaniset lannoitteet'!$C$7:$AG$7,$B108,'1A Epäorgaaniset lannoitteet'!$C$30:$AG$30)</f>
        <v>0</v>
      </c>
      <c r="N108">
        <f>SUMIF('1A Epäorgaaniset lannoitteet'!$C$7:$AG$7,$B108,'1A Epäorgaaniset lannoitteet'!$C$31:$AG$31)</f>
        <v>0</v>
      </c>
      <c r="O108">
        <f>SUMIF('1A Epäorgaaniset lannoitteet'!$C$7:$AG$7,$B108,'1A Epäorgaaniset lannoitteet'!$C$32:$AG$32)</f>
        <v>0</v>
      </c>
      <c r="P108">
        <f>SUMIF('1A Epäorgaaniset lannoitteet'!$C$7:$AG$7,$B108,'1A Epäorgaaniset lannoitteet'!$C$33:$AG$33)</f>
        <v>0</v>
      </c>
      <c r="Q108">
        <f>SUMIF('1A Epäorgaaniset lannoitteet'!$C$7:$AG$7,$B108,'1A Epäorgaaniset lannoitteet'!$C$34:$AG$34)</f>
        <v>0</v>
      </c>
      <c r="R108">
        <f>SUMIF('1A Epäorgaaniset lannoitteet'!$C$7:$AG$7,$B108,'1A Epäorgaaniset lannoitteet'!$C$35:$AG$35)</f>
        <v>0</v>
      </c>
      <c r="S108">
        <f>SUMIF('1A Epäorgaaniset lannoitteet'!$C$7:$AG$7,$B108,'1A Epäorgaaniset lannoitteet'!$C$36:$AG$36)</f>
        <v>0</v>
      </c>
      <c r="T108">
        <f>SUMIF('1A Epäorgaaniset lannoitteet'!$C$7:$AG$7,$B108,'1A Epäorgaaniset lannoitteet'!$C$37:$AG$37)</f>
        <v>0</v>
      </c>
      <c r="U108">
        <f>SUMIF('1A Epäorgaaniset lannoitteet'!$C$7:$AG$7,$B108,'1A Epäorgaaniset lannoitteet'!$C$38:$AG$38)</f>
        <v>0</v>
      </c>
    </row>
    <row r="109" spans="1:21">
      <c r="A109">
        <v>1</v>
      </c>
      <c r="B109" t="s">
        <v>421</v>
      </c>
      <c r="C109" t="s">
        <v>329</v>
      </c>
      <c r="D109">
        <f>SUMIF('1A Epäorgaaniset lannoitteet'!$C$7:$AG$7,$B109,'1A Epäorgaaniset lannoitteet'!$C$12:$AG$12)</f>
        <v>0</v>
      </c>
      <c r="F109">
        <f>SUMIF('1A Epäorgaaniset lannoitteet'!$C$7:$AG$7,$B109,'1A Epäorgaaniset lannoitteet'!$C$25:$AG$25)</f>
        <v>0</v>
      </c>
      <c r="H109">
        <f>SUMIF('1A Epäorgaaniset lannoitteet'!$C$7:$AG$7,$B109,'1A Epäorgaaniset lannoitteet'!$C$1:$AG$1)</f>
        <v>0</v>
      </c>
      <c r="I109" s="91" t="str">
        <f t="shared" si="3"/>
        <v/>
      </c>
      <c r="K109">
        <f>SUMIF('1A Epäorgaaniset lannoitteet'!$C$7:$AG$7,$B109,'1A Epäorgaaniset lannoitteet'!$C$28:$AG$28)</f>
        <v>0</v>
      </c>
      <c r="L109">
        <f>SUMIF('1A Epäorgaaniset lannoitteet'!$C$7:$AG$7,$B109,'1A Epäorgaaniset lannoitteet'!$C$29:$AG$29)</f>
        <v>0</v>
      </c>
      <c r="M109">
        <f>SUMIF('1A Epäorgaaniset lannoitteet'!$C$7:$AG$7,$B109,'1A Epäorgaaniset lannoitteet'!$C$30:$AG$30)</f>
        <v>0</v>
      </c>
      <c r="N109">
        <f>SUMIF('1A Epäorgaaniset lannoitteet'!$C$7:$AG$7,$B109,'1A Epäorgaaniset lannoitteet'!$C$31:$AG$31)</f>
        <v>0</v>
      </c>
      <c r="O109">
        <f>SUMIF('1A Epäorgaaniset lannoitteet'!$C$7:$AG$7,$B109,'1A Epäorgaaniset lannoitteet'!$C$32:$AG$32)</f>
        <v>0</v>
      </c>
      <c r="P109">
        <f>SUMIF('1A Epäorgaaniset lannoitteet'!$C$7:$AG$7,$B109,'1A Epäorgaaniset lannoitteet'!$C$33:$AG$33)</f>
        <v>0</v>
      </c>
      <c r="Q109">
        <f>SUMIF('1A Epäorgaaniset lannoitteet'!$C$7:$AG$7,$B109,'1A Epäorgaaniset lannoitteet'!$C$34:$AG$34)</f>
        <v>0</v>
      </c>
      <c r="R109">
        <f>SUMIF('1A Epäorgaaniset lannoitteet'!$C$7:$AG$7,$B109,'1A Epäorgaaniset lannoitteet'!$C$35:$AG$35)</f>
        <v>0</v>
      </c>
      <c r="S109">
        <f>SUMIF('1A Epäorgaaniset lannoitteet'!$C$7:$AG$7,$B109,'1A Epäorgaaniset lannoitteet'!$C$36:$AG$36)</f>
        <v>0</v>
      </c>
      <c r="T109">
        <f>SUMIF('1A Epäorgaaniset lannoitteet'!$C$7:$AG$7,$B109,'1A Epäorgaaniset lannoitteet'!$C$37:$AG$37)</f>
        <v>0</v>
      </c>
      <c r="U109">
        <f>SUMIF('1A Epäorgaaniset lannoitteet'!$C$7:$AG$7,$B109,'1A Epäorgaaniset lannoitteet'!$C$38:$AG$38)</f>
        <v>0</v>
      </c>
    </row>
    <row r="110" spans="1:21">
      <c r="A110">
        <v>1</v>
      </c>
      <c r="B110" t="s">
        <v>422</v>
      </c>
      <c r="C110" t="s">
        <v>330</v>
      </c>
      <c r="D110">
        <f>SUMIF('1A Epäorgaaniset lannoitteet'!$C$7:$AG$7,$B110,'1A Epäorgaaniset lannoitteet'!$C$12:$AG$12)</f>
        <v>0</v>
      </c>
      <c r="F110">
        <f>SUMIF('1A Epäorgaaniset lannoitteet'!$C$7:$AG$7,$B110,'1A Epäorgaaniset lannoitteet'!$C$25:$AG$25)</f>
        <v>0</v>
      </c>
      <c r="H110">
        <f>SUMIF('1A Epäorgaaniset lannoitteet'!$C$7:$AG$7,$B110,'1A Epäorgaaniset lannoitteet'!$C$1:$AG$1)</f>
        <v>0</v>
      </c>
      <c r="I110" s="91" t="str">
        <f t="shared" si="3"/>
        <v/>
      </c>
      <c r="K110">
        <f>SUMIF('1A Epäorgaaniset lannoitteet'!$C$7:$AG$7,$B110,'1A Epäorgaaniset lannoitteet'!$C$28:$AG$28)</f>
        <v>0</v>
      </c>
      <c r="L110">
        <f>SUMIF('1A Epäorgaaniset lannoitteet'!$C$7:$AG$7,$B110,'1A Epäorgaaniset lannoitteet'!$C$29:$AG$29)</f>
        <v>0</v>
      </c>
      <c r="M110">
        <f>SUMIF('1A Epäorgaaniset lannoitteet'!$C$7:$AG$7,$B110,'1A Epäorgaaniset lannoitteet'!$C$30:$AG$30)</f>
        <v>0</v>
      </c>
      <c r="N110">
        <f>SUMIF('1A Epäorgaaniset lannoitteet'!$C$7:$AG$7,$B110,'1A Epäorgaaniset lannoitteet'!$C$31:$AG$31)</f>
        <v>0</v>
      </c>
      <c r="O110">
        <f>SUMIF('1A Epäorgaaniset lannoitteet'!$C$7:$AG$7,$B110,'1A Epäorgaaniset lannoitteet'!$C$32:$AG$32)</f>
        <v>0</v>
      </c>
      <c r="P110">
        <f>SUMIF('1A Epäorgaaniset lannoitteet'!$C$7:$AG$7,$B110,'1A Epäorgaaniset lannoitteet'!$C$33:$AG$33)</f>
        <v>0</v>
      </c>
      <c r="Q110">
        <f>SUMIF('1A Epäorgaaniset lannoitteet'!$C$7:$AG$7,$B110,'1A Epäorgaaniset lannoitteet'!$C$34:$AG$34)</f>
        <v>0</v>
      </c>
      <c r="R110">
        <f>SUMIF('1A Epäorgaaniset lannoitteet'!$C$7:$AG$7,$B110,'1A Epäorgaaniset lannoitteet'!$C$35:$AG$35)</f>
        <v>0</v>
      </c>
      <c r="S110">
        <f>SUMIF('1A Epäorgaaniset lannoitteet'!$C$7:$AG$7,$B110,'1A Epäorgaaniset lannoitteet'!$C$36:$AG$36)</f>
        <v>0</v>
      </c>
      <c r="T110">
        <f>SUMIF('1A Epäorgaaniset lannoitteet'!$C$7:$AG$7,$B110,'1A Epäorgaaniset lannoitteet'!$C$37:$AG$37)</f>
        <v>0</v>
      </c>
      <c r="U110">
        <f>SUMIF('1A Epäorgaaniset lannoitteet'!$C$7:$AG$7,$B110,'1A Epäorgaaniset lannoitteet'!$C$38:$AG$38)</f>
        <v>0</v>
      </c>
    </row>
    <row r="111" spans="1:21">
      <c r="A111">
        <v>1</v>
      </c>
      <c r="B111" t="s">
        <v>423</v>
      </c>
      <c r="C111" t="s">
        <v>331</v>
      </c>
      <c r="D111">
        <f>SUMIF('1A Epäorgaaniset lannoitteet'!$C$7:$AG$7,$B111,'1A Epäorgaaniset lannoitteet'!$C$12:$AG$12)</f>
        <v>0</v>
      </c>
      <c r="F111">
        <f>SUMIF('1A Epäorgaaniset lannoitteet'!$C$7:$AG$7,$B111,'1A Epäorgaaniset lannoitteet'!$C$25:$AG$25)</f>
        <v>0</v>
      </c>
      <c r="H111">
        <f>SUMIF('1A Epäorgaaniset lannoitteet'!$C$7:$AG$7,$B111,'1A Epäorgaaniset lannoitteet'!$C$1:$AG$1)</f>
        <v>0</v>
      </c>
      <c r="I111" s="91" t="str">
        <f t="shared" si="3"/>
        <v/>
      </c>
      <c r="K111">
        <f>SUMIF('1A Epäorgaaniset lannoitteet'!$C$7:$AG$7,$B111,'1A Epäorgaaniset lannoitteet'!$C$28:$AG$28)</f>
        <v>0</v>
      </c>
      <c r="L111">
        <f>SUMIF('1A Epäorgaaniset lannoitteet'!$C$7:$AG$7,$B111,'1A Epäorgaaniset lannoitteet'!$C$29:$AG$29)</f>
        <v>0</v>
      </c>
      <c r="M111">
        <f>SUMIF('1A Epäorgaaniset lannoitteet'!$C$7:$AG$7,$B111,'1A Epäorgaaniset lannoitteet'!$C$30:$AG$30)</f>
        <v>0</v>
      </c>
      <c r="N111">
        <f>SUMIF('1A Epäorgaaniset lannoitteet'!$C$7:$AG$7,$B111,'1A Epäorgaaniset lannoitteet'!$C$31:$AG$31)</f>
        <v>0</v>
      </c>
      <c r="O111">
        <f>SUMIF('1A Epäorgaaniset lannoitteet'!$C$7:$AG$7,$B111,'1A Epäorgaaniset lannoitteet'!$C$32:$AG$32)</f>
        <v>0</v>
      </c>
      <c r="P111">
        <f>SUMIF('1A Epäorgaaniset lannoitteet'!$C$7:$AG$7,$B111,'1A Epäorgaaniset lannoitteet'!$C$33:$AG$33)</f>
        <v>0</v>
      </c>
      <c r="Q111">
        <f>SUMIF('1A Epäorgaaniset lannoitteet'!$C$7:$AG$7,$B111,'1A Epäorgaaniset lannoitteet'!$C$34:$AG$34)</f>
        <v>0</v>
      </c>
      <c r="R111">
        <f>SUMIF('1A Epäorgaaniset lannoitteet'!$C$7:$AG$7,$B111,'1A Epäorgaaniset lannoitteet'!$C$35:$AG$35)</f>
        <v>0</v>
      </c>
      <c r="S111">
        <f>SUMIF('1A Epäorgaaniset lannoitteet'!$C$7:$AG$7,$B111,'1A Epäorgaaniset lannoitteet'!$C$36:$AG$36)</f>
        <v>0</v>
      </c>
      <c r="T111">
        <f>SUMIF('1A Epäorgaaniset lannoitteet'!$C$7:$AG$7,$B111,'1A Epäorgaaniset lannoitteet'!$C$37:$AG$37)</f>
        <v>0</v>
      </c>
      <c r="U111">
        <f>SUMIF('1A Epäorgaaniset lannoitteet'!$C$7:$AG$7,$B111,'1A Epäorgaaniset lannoitteet'!$C$38:$AG$38)</f>
        <v>0</v>
      </c>
    </row>
    <row r="112" spans="1:21">
      <c r="A112">
        <v>1</v>
      </c>
      <c r="B112" t="s">
        <v>424</v>
      </c>
      <c r="C112" t="s">
        <v>332</v>
      </c>
      <c r="D112">
        <f>SUMIF('1A Epäorgaaniset lannoitteet'!$C$7:$AG$7,$B112,'1A Epäorgaaniset lannoitteet'!$C$12:$AG$12)</f>
        <v>0</v>
      </c>
      <c r="F112">
        <f>SUMIF('1A Epäorgaaniset lannoitteet'!$C$7:$AG$7,$B112,'1A Epäorgaaniset lannoitteet'!$C$25:$AG$25)</f>
        <v>0</v>
      </c>
      <c r="H112">
        <f>SUMIF('1A Epäorgaaniset lannoitteet'!$C$7:$AG$7,$B112,'1A Epäorgaaniset lannoitteet'!$C$1:$AG$1)</f>
        <v>0</v>
      </c>
      <c r="I112" s="91" t="str">
        <f t="shared" si="3"/>
        <v/>
      </c>
      <c r="K112">
        <f>SUMIF('1A Epäorgaaniset lannoitteet'!$C$7:$AG$7,$B112,'1A Epäorgaaniset lannoitteet'!$C$28:$AG$28)</f>
        <v>0</v>
      </c>
      <c r="L112">
        <f>SUMIF('1A Epäorgaaniset lannoitteet'!$C$7:$AG$7,$B112,'1A Epäorgaaniset lannoitteet'!$C$29:$AG$29)</f>
        <v>0</v>
      </c>
      <c r="M112">
        <f>SUMIF('1A Epäorgaaniset lannoitteet'!$C$7:$AG$7,$B112,'1A Epäorgaaniset lannoitteet'!$C$30:$AG$30)</f>
        <v>0</v>
      </c>
      <c r="N112">
        <f>SUMIF('1A Epäorgaaniset lannoitteet'!$C$7:$AG$7,$B112,'1A Epäorgaaniset lannoitteet'!$C$31:$AG$31)</f>
        <v>0</v>
      </c>
      <c r="O112">
        <f>SUMIF('1A Epäorgaaniset lannoitteet'!$C$7:$AG$7,$B112,'1A Epäorgaaniset lannoitteet'!$C$32:$AG$32)</f>
        <v>0</v>
      </c>
      <c r="P112">
        <f>SUMIF('1A Epäorgaaniset lannoitteet'!$C$7:$AG$7,$B112,'1A Epäorgaaniset lannoitteet'!$C$33:$AG$33)</f>
        <v>0</v>
      </c>
      <c r="Q112">
        <f>SUMIF('1A Epäorgaaniset lannoitteet'!$C$7:$AG$7,$B112,'1A Epäorgaaniset lannoitteet'!$C$34:$AG$34)</f>
        <v>0</v>
      </c>
      <c r="R112">
        <f>SUMIF('1A Epäorgaaniset lannoitteet'!$C$7:$AG$7,$B112,'1A Epäorgaaniset lannoitteet'!$C$35:$AG$35)</f>
        <v>0</v>
      </c>
      <c r="S112">
        <f>SUMIF('1A Epäorgaaniset lannoitteet'!$C$7:$AG$7,$B112,'1A Epäorgaaniset lannoitteet'!$C$36:$AG$36)</f>
        <v>0</v>
      </c>
      <c r="T112">
        <f>SUMIF('1A Epäorgaaniset lannoitteet'!$C$7:$AG$7,$B112,'1A Epäorgaaniset lannoitteet'!$C$37:$AG$37)</f>
        <v>0</v>
      </c>
      <c r="U112">
        <f>SUMIF('1A Epäorgaaniset lannoitteet'!$C$7:$AG$7,$B112,'1A Epäorgaaniset lannoitteet'!$C$38:$AG$38)</f>
        <v>0</v>
      </c>
    </row>
    <row r="113" spans="1:21">
      <c r="A113">
        <v>1</v>
      </c>
      <c r="B113" s="132" t="s">
        <v>425</v>
      </c>
      <c r="I113" s="91"/>
      <c r="K113">
        <f>SUMIF('1A Epäorgaaniset lannoitteet'!$C$7:$AG$7,$B113,'1A Epäorgaaniset lannoitteet'!$C$28:$AG$28)</f>
        <v>0</v>
      </c>
      <c r="L113">
        <f>SUMIF('1A Epäorgaaniset lannoitteet'!$C$7:$AG$7,$B113,'1A Epäorgaaniset lannoitteet'!$C$29:$AG$29)</f>
        <v>0</v>
      </c>
      <c r="M113">
        <f>SUMIF('1A Epäorgaaniset lannoitteet'!$C$7:$AG$7,$B113,'1A Epäorgaaniset lannoitteet'!$C$30:$AG$30)</f>
        <v>0</v>
      </c>
      <c r="N113">
        <f>SUMIF('1A Epäorgaaniset lannoitteet'!$C$7:$AG$7,$B113,'1A Epäorgaaniset lannoitteet'!$C$31:$AG$31)</f>
        <v>0</v>
      </c>
      <c r="O113">
        <f>SUMIF('1A Epäorgaaniset lannoitteet'!$C$7:$AG$7,$B113,'1A Epäorgaaniset lannoitteet'!$C$32:$AG$32)</f>
        <v>0</v>
      </c>
      <c r="P113">
        <f>SUMIF('1A Epäorgaaniset lannoitteet'!$C$7:$AG$7,$B113,'1A Epäorgaaniset lannoitteet'!$C$33:$AG$33)</f>
        <v>0</v>
      </c>
      <c r="Q113">
        <f>SUMIF('1A Epäorgaaniset lannoitteet'!$C$7:$AG$7,$B113,'1A Epäorgaaniset lannoitteet'!$C$34:$AG$34)</f>
        <v>0</v>
      </c>
      <c r="R113">
        <f>SUMIF('1A Epäorgaaniset lannoitteet'!$C$7:$AG$7,$B113,'1A Epäorgaaniset lannoitteet'!$C$35:$AG$35)</f>
        <v>0</v>
      </c>
      <c r="S113">
        <f>SUMIF('1A Epäorgaaniset lannoitteet'!$C$7:$AG$7,$B113,'1A Epäorgaaniset lannoitteet'!$C$36:$AG$36)</f>
        <v>0</v>
      </c>
      <c r="T113">
        <f>SUMIF('1A Epäorgaaniset lannoitteet'!$C$7:$AG$7,$B113,'1A Epäorgaaniset lannoitteet'!$C$37:$AG$37)</f>
        <v>0</v>
      </c>
      <c r="U113">
        <f>SUMIF('1A Epäorgaaniset lannoitteet'!$C$7:$AG$7,$B113,'1A Epäorgaaniset lannoitteet'!$C$38:$AG$38)</f>
        <v>0</v>
      </c>
    </row>
    <row r="114" spans="1:21">
      <c r="A114">
        <v>1</v>
      </c>
      <c r="B114" t="s">
        <v>428</v>
      </c>
      <c r="C114" t="s">
        <v>333</v>
      </c>
      <c r="D114">
        <f>SUMIF('1A Epäorgaaniset lannoitteet'!$C$7:$AG$7,$B114,'1A Epäorgaaniset lannoitteet'!$C$12:$AG$12)</f>
        <v>0</v>
      </c>
      <c r="F114">
        <f>SUMIF('1A Epäorgaaniset lannoitteet'!$C$7:$AG$7,$B114,'1A Epäorgaaniset lannoitteet'!$C$25:$AG$25)</f>
        <v>0</v>
      </c>
      <c r="H114">
        <f>SUMIF('1A Epäorgaaniset lannoitteet'!$C$7:$AG$7,$B114,'1A Epäorgaaniset lannoitteet'!$C$1:$AG$1)</f>
        <v>0</v>
      </c>
      <c r="I114" s="91" t="str">
        <f t="shared" si="3"/>
        <v/>
      </c>
      <c r="K114">
        <f>SUMIF('1A Epäorgaaniset lannoitteet'!$C$7:$AG$7,$B114,'1A Epäorgaaniset lannoitteet'!$C$28:$AG$28)</f>
        <v>0</v>
      </c>
      <c r="L114">
        <f>SUMIF('1A Epäorgaaniset lannoitteet'!$C$7:$AG$7,$B114,'1A Epäorgaaniset lannoitteet'!$C$29:$AG$29)</f>
        <v>0</v>
      </c>
      <c r="M114">
        <f>SUMIF('1A Epäorgaaniset lannoitteet'!$C$7:$AG$7,$B114,'1A Epäorgaaniset lannoitteet'!$C$30:$AG$30)</f>
        <v>0</v>
      </c>
      <c r="N114">
        <f>SUMIF('1A Epäorgaaniset lannoitteet'!$C$7:$AG$7,$B114,'1A Epäorgaaniset lannoitteet'!$C$31:$AG$31)</f>
        <v>0</v>
      </c>
      <c r="O114">
        <f>SUMIF('1A Epäorgaaniset lannoitteet'!$C$7:$AG$7,$B114,'1A Epäorgaaniset lannoitteet'!$C$32:$AG$32)</f>
        <v>0</v>
      </c>
      <c r="P114">
        <f>SUMIF('1A Epäorgaaniset lannoitteet'!$C$7:$AG$7,$B114,'1A Epäorgaaniset lannoitteet'!$C$33:$AG$33)</f>
        <v>0</v>
      </c>
      <c r="Q114">
        <f>SUMIF('1A Epäorgaaniset lannoitteet'!$C$7:$AG$7,$B114,'1A Epäorgaaniset lannoitteet'!$C$34:$AG$34)</f>
        <v>0</v>
      </c>
      <c r="R114">
        <f>SUMIF('1A Epäorgaaniset lannoitteet'!$C$7:$AG$7,$B114,'1A Epäorgaaniset lannoitteet'!$C$35:$AG$35)</f>
        <v>0</v>
      </c>
      <c r="S114">
        <f>SUMIF('1A Epäorgaaniset lannoitteet'!$C$7:$AG$7,$B114,'1A Epäorgaaniset lannoitteet'!$C$36:$AG$36)</f>
        <v>0</v>
      </c>
      <c r="T114">
        <f>SUMIF('1A Epäorgaaniset lannoitteet'!$C$7:$AG$7,$B114,'1A Epäorgaaniset lannoitteet'!$C$37:$AG$37)</f>
        <v>0</v>
      </c>
      <c r="U114">
        <f>SUMIF('1A Epäorgaaniset lannoitteet'!$C$7:$AG$7,$B114,'1A Epäorgaaniset lannoitteet'!$C$38:$AG$38)</f>
        <v>0</v>
      </c>
    </row>
    <row r="115" spans="1:21">
      <c r="A115">
        <v>1</v>
      </c>
      <c r="B115" t="s">
        <v>429</v>
      </c>
      <c r="C115" t="s">
        <v>334</v>
      </c>
      <c r="D115">
        <f>SUMIF('1A Epäorgaaniset lannoitteet'!$C$7:$AG$7,$B115,'1A Epäorgaaniset lannoitteet'!$C$12:$AG$12)</f>
        <v>0</v>
      </c>
      <c r="F115">
        <f>SUMIF('1A Epäorgaaniset lannoitteet'!$C$7:$AG$7,$B115,'1A Epäorgaaniset lannoitteet'!$C$25:$AG$25)</f>
        <v>0</v>
      </c>
      <c r="H115">
        <f>SUMIF('1A Epäorgaaniset lannoitteet'!$C$7:$AG$7,$B115,'1A Epäorgaaniset lannoitteet'!$C$1:$AG$1)</f>
        <v>0</v>
      </c>
      <c r="I115" s="91" t="str">
        <f t="shared" si="3"/>
        <v/>
      </c>
      <c r="K115">
        <f>SUMIF('1A Epäorgaaniset lannoitteet'!$C$7:$AG$7,$B115,'1A Epäorgaaniset lannoitteet'!$C$28:$AG$28)</f>
        <v>0</v>
      </c>
      <c r="L115">
        <f>SUMIF('1A Epäorgaaniset lannoitteet'!$C$7:$AG$7,$B115,'1A Epäorgaaniset lannoitteet'!$C$29:$AG$29)</f>
        <v>0</v>
      </c>
      <c r="M115">
        <f>SUMIF('1A Epäorgaaniset lannoitteet'!$C$7:$AG$7,$B115,'1A Epäorgaaniset lannoitteet'!$C$30:$AG$30)</f>
        <v>0</v>
      </c>
      <c r="N115">
        <f>SUMIF('1A Epäorgaaniset lannoitteet'!$C$7:$AG$7,$B115,'1A Epäorgaaniset lannoitteet'!$C$31:$AG$31)</f>
        <v>0</v>
      </c>
      <c r="O115">
        <f>SUMIF('1A Epäorgaaniset lannoitteet'!$C$7:$AG$7,$B115,'1A Epäorgaaniset lannoitteet'!$C$32:$AG$32)</f>
        <v>0</v>
      </c>
      <c r="P115">
        <f>SUMIF('1A Epäorgaaniset lannoitteet'!$C$7:$AG$7,$B115,'1A Epäorgaaniset lannoitteet'!$C$33:$AG$33)</f>
        <v>0</v>
      </c>
      <c r="Q115">
        <f>SUMIF('1A Epäorgaaniset lannoitteet'!$C$7:$AG$7,$B115,'1A Epäorgaaniset lannoitteet'!$C$34:$AG$34)</f>
        <v>0</v>
      </c>
      <c r="R115">
        <f>SUMIF('1A Epäorgaaniset lannoitteet'!$C$7:$AG$7,$B115,'1A Epäorgaaniset lannoitteet'!$C$35:$AG$35)</f>
        <v>0</v>
      </c>
      <c r="S115">
        <f>SUMIF('1A Epäorgaaniset lannoitteet'!$C$7:$AG$7,$B115,'1A Epäorgaaniset lannoitteet'!$C$36:$AG$36)</f>
        <v>0</v>
      </c>
      <c r="T115">
        <f>SUMIF('1A Epäorgaaniset lannoitteet'!$C$7:$AG$7,$B115,'1A Epäorgaaniset lannoitteet'!$C$37:$AG$37)</f>
        <v>0</v>
      </c>
      <c r="U115">
        <f>SUMIF('1A Epäorgaaniset lannoitteet'!$C$7:$AG$7,$B115,'1A Epäorgaaniset lannoitteet'!$C$38:$AG$38)</f>
        <v>0</v>
      </c>
    </row>
    <row r="116" spans="1:21">
      <c r="A116">
        <v>1</v>
      </c>
      <c r="B116" t="s">
        <v>431</v>
      </c>
      <c r="C116" t="s">
        <v>335</v>
      </c>
      <c r="D116">
        <f>SUMIF('1A Epäorgaaniset lannoitteet'!$C$7:$AG$7,$B116,'1A Epäorgaaniset lannoitteet'!$C$12:$AG$12)</f>
        <v>0</v>
      </c>
      <c r="F116">
        <f>SUMIF('1A Epäorgaaniset lannoitteet'!$C$7:$AG$7,$B116,'1A Epäorgaaniset lannoitteet'!$C$25:$AG$25)</f>
        <v>0</v>
      </c>
      <c r="H116">
        <f>SUMIF('1A Epäorgaaniset lannoitteet'!$C$7:$AG$7,$B116,'1A Epäorgaaniset lannoitteet'!$C$1:$AG$1)</f>
        <v>0</v>
      </c>
      <c r="I116" s="91" t="str">
        <f t="shared" si="3"/>
        <v/>
      </c>
      <c r="K116">
        <f>SUMIF('1A Epäorgaaniset lannoitteet'!$C$7:$AG$7,$B116,'1A Epäorgaaniset lannoitteet'!$C$28:$AG$28)</f>
        <v>0</v>
      </c>
      <c r="L116">
        <f>SUMIF('1A Epäorgaaniset lannoitteet'!$C$7:$AG$7,$B116,'1A Epäorgaaniset lannoitteet'!$C$29:$AG$29)</f>
        <v>0</v>
      </c>
      <c r="M116">
        <f>SUMIF('1A Epäorgaaniset lannoitteet'!$C$7:$AG$7,$B116,'1A Epäorgaaniset lannoitteet'!$C$30:$AG$30)</f>
        <v>0</v>
      </c>
      <c r="N116">
        <f>SUMIF('1A Epäorgaaniset lannoitteet'!$C$7:$AG$7,$B116,'1A Epäorgaaniset lannoitteet'!$C$31:$AG$31)</f>
        <v>0</v>
      </c>
      <c r="O116">
        <f>SUMIF('1A Epäorgaaniset lannoitteet'!$C$7:$AG$7,$B116,'1A Epäorgaaniset lannoitteet'!$C$32:$AG$32)</f>
        <v>0</v>
      </c>
      <c r="P116">
        <f>SUMIF('1A Epäorgaaniset lannoitteet'!$C$7:$AG$7,$B116,'1A Epäorgaaniset lannoitteet'!$C$33:$AG$33)</f>
        <v>0</v>
      </c>
      <c r="Q116">
        <f>SUMIF('1A Epäorgaaniset lannoitteet'!$C$7:$AG$7,$B116,'1A Epäorgaaniset lannoitteet'!$C$34:$AG$34)</f>
        <v>0</v>
      </c>
      <c r="R116">
        <f>SUMIF('1A Epäorgaaniset lannoitteet'!$C$7:$AG$7,$B116,'1A Epäorgaaniset lannoitteet'!$C$35:$AG$35)</f>
        <v>0</v>
      </c>
      <c r="S116">
        <f>SUMIF('1A Epäorgaaniset lannoitteet'!$C$7:$AG$7,$B116,'1A Epäorgaaniset lannoitteet'!$C$36:$AG$36)</f>
        <v>0</v>
      </c>
      <c r="T116">
        <f>SUMIF('1A Epäorgaaniset lannoitteet'!$C$7:$AG$7,$B116,'1A Epäorgaaniset lannoitteet'!$C$37:$AG$37)</f>
        <v>0</v>
      </c>
      <c r="U116">
        <f>SUMIF('1A Epäorgaaniset lannoitteet'!$C$7:$AG$7,$B116,'1A Epäorgaaniset lannoitteet'!$C$38:$AG$38)</f>
        <v>0</v>
      </c>
    </row>
    <row r="117" spans="1:21">
      <c r="A117">
        <v>1</v>
      </c>
      <c r="B117" s="132" t="s">
        <v>432</v>
      </c>
      <c r="I117" s="91"/>
      <c r="K117">
        <f>SUMIF('1A Epäorgaaniset lannoitteet'!$C$7:$AG$7,$B117,'1A Epäorgaaniset lannoitteet'!$C$28:$AG$28)</f>
        <v>0</v>
      </c>
      <c r="L117">
        <f>SUMIF('1A Epäorgaaniset lannoitteet'!$C$7:$AG$7,$B117,'1A Epäorgaaniset lannoitteet'!$C$29:$AG$29)</f>
        <v>0</v>
      </c>
      <c r="M117">
        <f>SUMIF('1A Epäorgaaniset lannoitteet'!$C$7:$AG$7,$B117,'1A Epäorgaaniset lannoitteet'!$C$30:$AG$30)</f>
        <v>0</v>
      </c>
      <c r="N117">
        <f>SUMIF('1A Epäorgaaniset lannoitteet'!$C$7:$AG$7,$B117,'1A Epäorgaaniset lannoitteet'!$C$31:$AG$31)</f>
        <v>0</v>
      </c>
      <c r="O117">
        <f>SUMIF('1A Epäorgaaniset lannoitteet'!$C$7:$AG$7,$B117,'1A Epäorgaaniset lannoitteet'!$C$32:$AG$32)</f>
        <v>0</v>
      </c>
      <c r="P117">
        <f>SUMIF('1A Epäorgaaniset lannoitteet'!$C$7:$AG$7,$B117,'1A Epäorgaaniset lannoitteet'!$C$33:$AG$33)</f>
        <v>0</v>
      </c>
      <c r="Q117">
        <f>SUMIF('1A Epäorgaaniset lannoitteet'!$C$7:$AG$7,$B117,'1A Epäorgaaniset lannoitteet'!$C$34:$AG$34)</f>
        <v>0</v>
      </c>
      <c r="R117">
        <f>SUMIF('1A Epäorgaaniset lannoitteet'!$C$7:$AG$7,$B117,'1A Epäorgaaniset lannoitteet'!$C$35:$AG$35)</f>
        <v>0</v>
      </c>
      <c r="S117">
        <f>SUMIF('1A Epäorgaaniset lannoitteet'!$C$7:$AG$7,$B117,'1A Epäorgaaniset lannoitteet'!$C$36:$AG$36)</f>
        <v>0</v>
      </c>
      <c r="T117">
        <f>SUMIF('1A Epäorgaaniset lannoitteet'!$C$7:$AG$7,$B117,'1A Epäorgaaniset lannoitteet'!$C$37:$AG$37)</f>
        <v>0</v>
      </c>
      <c r="U117">
        <f>SUMIF('1A Epäorgaaniset lannoitteet'!$C$7:$AG$7,$B117,'1A Epäorgaaniset lannoitteet'!$C$38:$AG$38)</f>
        <v>0</v>
      </c>
    </row>
    <row r="118" spans="1:21">
      <c r="A118">
        <v>1</v>
      </c>
      <c r="B118" t="s">
        <v>435</v>
      </c>
      <c r="C118" t="s">
        <v>336</v>
      </c>
      <c r="D118">
        <f>SUMIF('1A Epäorgaaniset lannoitteet'!$C$7:$AG$7,$B118,'1A Epäorgaaniset lannoitteet'!$C$12:$AG$12)</f>
        <v>0</v>
      </c>
      <c r="F118">
        <f>SUMIF('1A Epäorgaaniset lannoitteet'!$C$7:$AG$7,$B118,'1A Epäorgaaniset lannoitteet'!$C$25:$AG$25)</f>
        <v>0</v>
      </c>
      <c r="H118">
        <f>SUMIF('1A Epäorgaaniset lannoitteet'!$C$7:$AG$7,$B118,'1A Epäorgaaniset lannoitteet'!$C$1:$AG$1)</f>
        <v>0</v>
      </c>
      <c r="I118" s="91" t="str">
        <f t="shared" si="3"/>
        <v/>
      </c>
      <c r="K118">
        <f>SUMIF('1A Epäorgaaniset lannoitteet'!$C$7:$AG$7,$B118,'1A Epäorgaaniset lannoitteet'!$C$28:$AG$28)</f>
        <v>0</v>
      </c>
      <c r="L118">
        <f>SUMIF('1A Epäorgaaniset lannoitteet'!$C$7:$AG$7,$B118,'1A Epäorgaaniset lannoitteet'!$C$29:$AG$29)</f>
        <v>0</v>
      </c>
      <c r="M118">
        <f>SUMIF('1A Epäorgaaniset lannoitteet'!$C$7:$AG$7,$B118,'1A Epäorgaaniset lannoitteet'!$C$30:$AG$30)</f>
        <v>0</v>
      </c>
      <c r="N118">
        <f>SUMIF('1A Epäorgaaniset lannoitteet'!$C$7:$AG$7,$B118,'1A Epäorgaaniset lannoitteet'!$C$31:$AG$31)</f>
        <v>0</v>
      </c>
      <c r="O118">
        <f>SUMIF('1A Epäorgaaniset lannoitteet'!$C$7:$AG$7,$B118,'1A Epäorgaaniset lannoitteet'!$C$32:$AG$32)</f>
        <v>0</v>
      </c>
      <c r="P118">
        <f>SUMIF('1A Epäorgaaniset lannoitteet'!$C$7:$AG$7,$B118,'1A Epäorgaaniset lannoitteet'!$C$33:$AG$33)</f>
        <v>0</v>
      </c>
      <c r="Q118">
        <f>SUMIF('1A Epäorgaaniset lannoitteet'!$C$7:$AG$7,$B118,'1A Epäorgaaniset lannoitteet'!$C$34:$AG$34)</f>
        <v>0</v>
      </c>
      <c r="R118">
        <f>SUMIF('1A Epäorgaaniset lannoitteet'!$C$7:$AG$7,$B118,'1A Epäorgaaniset lannoitteet'!$C$35:$AG$35)</f>
        <v>0</v>
      </c>
      <c r="S118">
        <f>SUMIF('1A Epäorgaaniset lannoitteet'!$C$7:$AG$7,$B118,'1A Epäorgaaniset lannoitteet'!$C$36:$AG$36)</f>
        <v>0</v>
      </c>
      <c r="T118">
        <f>SUMIF('1A Epäorgaaniset lannoitteet'!$C$7:$AG$7,$B118,'1A Epäorgaaniset lannoitteet'!$C$37:$AG$37)</f>
        <v>0</v>
      </c>
      <c r="U118">
        <f>SUMIF('1A Epäorgaaniset lannoitteet'!$C$7:$AG$7,$B118,'1A Epäorgaaniset lannoitteet'!$C$38:$AG$38)</f>
        <v>0</v>
      </c>
    </row>
    <row r="119" spans="1:21">
      <c r="A119">
        <v>1</v>
      </c>
      <c r="B119" t="s">
        <v>436</v>
      </c>
      <c r="C119" t="s">
        <v>337</v>
      </c>
      <c r="D119">
        <f>SUMIF('1A Epäorgaaniset lannoitteet'!$C$7:$AG$7,$B119,'1A Epäorgaaniset lannoitteet'!$C$12:$AG$12)</f>
        <v>0</v>
      </c>
      <c r="F119">
        <f>SUMIF('1A Epäorgaaniset lannoitteet'!$C$7:$AG$7,$B119,'1A Epäorgaaniset lannoitteet'!$C$25:$AG$25)</f>
        <v>0</v>
      </c>
      <c r="H119">
        <f>SUMIF('1A Epäorgaaniset lannoitteet'!$C$7:$AG$7,$B119,'1A Epäorgaaniset lannoitteet'!$C$1:$AG$1)</f>
        <v>0</v>
      </c>
      <c r="I119" s="91" t="str">
        <f t="shared" si="3"/>
        <v/>
      </c>
      <c r="K119">
        <f>SUMIF('1A Epäorgaaniset lannoitteet'!$C$7:$AG$7,$B119,'1A Epäorgaaniset lannoitteet'!$C$28:$AG$28)</f>
        <v>0</v>
      </c>
      <c r="L119">
        <f>SUMIF('1A Epäorgaaniset lannoitteet'!$C$7:$AG$7,$B119,'1A Epäorgaaniset lannoitteet'!$C$29:$AG$29)</f>
        <v>0</v>
      </c>
      <c r="M119">
        <f>SUMIF('1A Epäorgaaniset lannoitteet'!$C$7:$AG$7,$B119,'1A Epäorgaaniset lannoitteet'!$C$30:$AG$30)</f>
        <v>0</v>
      </c>
      <c r="N119">
        <f>SUMIF('1A Epäorgaaniset lannoitteet'!$C$7:$AG$7,$B119,'1A Epäorgaaniset lannoitteet'!$C$31:$AG$31)</f>
        <v>0</v>
      </c>
      <c r="O119">
        <f>SUMIF('1A Epäorgaaniset lannoitteet'!$C$7:$AG$7,$B119,'1A Epäorgaaniset lannoitteet'!$C$32:$AG$32)</f>
        <v>0</v>
      </c>
      <c r="P119">
        <f>SUMIF('1A Epäorgaaniset lannoitteet'!$C$7:$AG$7,$B119,'1A Epäorgaaniset lannoitteet'!$C$33:$AG$33)</f>
        <v>0</v>
      </c>
      <c r="Q119">
        <f>SUMIF('1A Epäorgaaniset lannoitteet'!$C$7:$AG$7,$B119,'1A Epäorgaaniset lannoitteet'!$C$34:$AG$34)</f>
        <v>0</v>
      </c>
      <c r="R119">
        <f>SUMIF('1A Epäorgaaniset lannoitteet'!$C$7:$AG$7,$B119,'1A Epäorgaaniset lannoitteet'!$C$35:$AG$35)</f>
        <v>0</v>
      </c>
      <c r="S119">
        <f>SUMIF('1A Epäorgaaniset lannoitteet'!$C$7:$AG$7,$B119,'1A Epäorgaaniset lannoitteet'!$C$36:$AG$36)</f>
        <v>0</v>
      </c>
      <c r="T119">
        <f>SUMIF('1A Epäorgaaniset lannoitteet'!$C$7:$AG$7,$B119,'1A Epäorgaaniset lannoitteet'!$C$37:$AG$37)</f>
        <v>0</v>
      </c>
      <c r="U119">
        <f>SUMIF('1A Epäorgaaniset lannoitteet'!$C$7:$AG$7,$B119,'1A Epäorgaaniset lannoitteet'!$C$38:$AG$38)</f>
        <v>0</v>
      </c>
    </row>
    <row r="120" spans="1:21">
      <c r="A120">
        <v>1</v>
      </c>
      <c r="B120" t="s">
        <v>437</v>
      </c>
      <c r="C120" t="s">
        <v>338</v>
      </c>
      <c r="D120">
        <f>SUMIF('1A Epäorgaaniset lannoitteet'!$C$7:$AG$7,$B120,'1A Epäorgaaniset lannoitteet'!$C$12:$AG$12)</f>
        <v>0</v>
      </c>
      <c r="F120">
        <f>SUMIF('1A Epäorgaaniset lannoitteet'!$C$7:$AG$7,$B120,'1A Epäorgaaniset lannoitteet'!$C$25:$AG$25)</f>
        <v>0</v>
      </c>
      <c r="H120">
        <f>SUMIF('1A Epäorgaaniset lannoitteet'!$C$7:$AG$7,$B120,'1A Epäorgaaniset lannoitteet'!$C$1:$AG$1)</f>
        <v>0</v>
      </c>
      <c r="I120" s="91" t="str">
        <f t="shared" si="3"/>
        <v/>
      </c>
      <c r="K120">
        <f>SUMIF('1A Epäorgaaniset lannoitteet'!$C$7:$AG$7,$B120,'1A Epäorgaaniset lannoitteet'!$C$28:$AG$28)</f>
        <v>0</v>
      </c>
      <c r="L120">
        <f>SUMIF('1A Epäorgaaniset lannoitteet'!$C$7:$AG$7,$B120,'1A Epäorgaaniset lannoitteet'!$C$29:$AG$29)</f>
        <v>0</v>
      </c>
      <c r="M120">
        <f>SUMIF('1A Epäorgaaniset lannoitteet'!$C$7:$AG$7,$B120,'1A Epäorgaaniset lannoitteet'!$C$30:$AG$30)</f>
        <v>0</v>
      </c>
      <c r="N120">
        <f>SUMIF('1A Epäorgaaniset lannoitteet'!$C$7:$AG$7,$B120,'1A Epäorgaaniset lannoitteet'!$C$31:$AG$31)</f>
        <v>0</v>
      </c>
      <c r="O120">
        <f>SUMIF('1A Epäorgaaniset lannoitteet'!$C$7:$AG$7,$B120,'1A Epäorgaaniset lannoitteet'!$C$32:$AG$32)</f>
        <v>0</v>
      </c>
      <c r="P120">
        <f>SUMIF('1A Epäorgaaniset lannoitteet'!$C$7:$AG$7,$B120,'1A Epäorgaaniset lannoitteet'!$C$33:$AG$33)</f>
        <v>0</v>
      </c>
      <c r="Q120">
        <f>SUMIF('1A Epäorgaaniset lannoitteet'!$C$7:$AG$7,$B120,'1A Epäorgaaniset lannoitteet'!$C$34:$AG$34)</f>
        <v>0</v>
      </c>
      <c r="R120">
        <f>SUMIF('1A Epäorgaaniset lannoitteet'!$C$7:$AG$7,$B120,'1A Epäorgaaniset lannoitteet'!$C$35:$AG$35)</f>
        <v>0</v>
      </c>
      <c r="S120">
        <f>SUMIF('1A Epäorgaaniset lannoitteet'!$C$7:$AG$7,$B120,'1A Epäorgaaniset lannoitteet'!$C$36:$AG$36)</f>
        <v>0</v>
      </c>
      <c r="T120">
        <f>SUMIF('1A Epäorgaaniset lannoitteet'!$C$7:$AG$7,$B120,'1A Epäorgaaniset lannoitteet'!$C$37:$AG$37)</f>
        <v>0</v>
      </c>
      <c r="U120">
        <f>SUMIF('1A Epäorgaaniset lannoitteet'!$C$7:$AG$7,$B120,'1A Epäorgaaniset lannoitteet'!$C$38:$AG$38)</f>
        <v>0</v>
      </c>
    </row>
    <row r="121" spans="1:21">
      <c r="A121">
        <v>1</v>
      </c>
      <c r="B121" t="s">
        <v>438</v>
      </c>
      <c r="C121" t="s">
        <v>339</v>
      </c>
      <c r="D121">
        <f>SUMIF('1A Epäorgaaniset lannoitteet'!$C$7:$AG$7,$B121,'1A Epäorgaaniset lannoitteet'!$C$12:$AG$12)</f>
        <v>0</v>
      </c>
      <c r="F121">
        <f>SUMIF('1A Epäorgaaniset lannoitteet'!$C$7:$AG$7,$B121,'1A Epäorgaaniset lannoitteet'!$C$25:$AG$25)</f>
        <v>0</v>
      </c>
      <c r="H121">
        <f>SUMIF('1A Epäorgaaniset lannoitteet'!$C$7:$AG$7,$B121,'1A Epäorgaaniset lannoitteet'!$C$1:$AG$1)</f>
        <v>0</v>
      </c>
      <c r="I121" s="91" t="str">
        <f t="shared" si="3"/>
        <v/>
      </c>
      <c r="K121">
        <f>SUMIF('1A Epäorgaaniset lannoitteet'!$C$7:$AG$7,$B121,'1A Epäorgaaniset lannoitteet'!$C$28:$AG$28)</f>
        <v>0</v>
      </c>
      <c r="L121">
        <f>SUMIF('1A Epäorgaaniset lannoitteet'!$C$7:$AG$7,$B121,'1A Epäorgaaniset lannoitteet'!$C$29:$AG$29)</f>
        <v>0</v>
      </c>
      <c r="M121">
        <f>SUMIF('1A Epäorgaaniset lannoitteet'!$C$7:$AG$7,$B121,'1A Epäorgaaniset lannoitteet'!$C$30:$AG$30)</f>
        <v>0</v>
      </c>
      <c r="N121">
        <f>SUMIF('1A Epäorgaaniset lannoitteet'!$C$7:$AG$7,$B121,'1A Epäorgaaniset lannoitteet'!$C$31:$AG$31)</f>
        <v>0</v>
      </c>
      <c r="O121">
        <f>SUMIF('1A Epäorgaaniset lannoitteet'!$C$7:$AG$7,$B121,'1A Epäorgaaniset lannoitteet'!$C$32:$AG$32)</f>
        <v>0</v>
      </c>
      <c r="P121">
        <f>SUMIF('1A Epäorgaaniset lannoitteet'!$C$7:$AG$7,$B121,'1A Epäorgaaniset lannoitteet'!$C$33:$AG$33)</f>
        <v>0</v>
      </c>
      <c r="Q121">
        <f>SUMIF('1A Epäorgaaniset lannoitteet'!$C$7:$AG$7,$B121,'1A Epäorgaaniset lannoitteet'!$C$34:$AG$34)</f>
        <v>0</v>
      </c>
      <c r="R121">
        <f>SUMIF('1A Epäorgaaniset lannoitteet'!$C$7:$AG$7,$B121,'1A Epäorgaaniset lannoitteet'!$C$35:$AG$35)</f>
        <v>0</v>
      </c>
      <c r="S121">
        <f>SUMIF('1A Epäorgaaniset lannoitteet'!$C$7:$AG$7,$B121,'1A Epäorgaaniset lannoitteet'!$C$36:$AG$36)</f>
        <v>0</v>
      </c>
      <c r="T121">
        <f>SUMIF('1A Epäorgaaniset lannoitteet'!$C$7:$AG$7,$B121,'1A Epäorgaaniset lannoitteet'!$C$37:$AG$37)</f>
        <v>0</v>
      </c>
      <c r="U121">
        <f>SUMIF('1A Epäorgaaniset lannoitteet'!$C$7:$AG$7,$B121,'1A Epäorgaaniset lannoitteet'!$C$38:$AG$38)</f>
        <v>0</v>
      </c>
    </row>
    <row r="122" spans="1:21">
      <c r="A122">
        <v>1</v>
      </c>
      <c r="B122" t="s">
        <v>439</v>
      </c>
      <c r="C122" t="s">
        <v>340</v>
      </c>
      <c r="D122">
        <f>SUMIF('1A Epäorgaaniset lannoitteet'!$C$7:$AG$7,$B122,'1A Epäorgaaniset lannoitteet'!$C$12:$AG$12)</f>
        <v>0</v>
      </c>
      <c r="F122">
        <f>SUMIF('1A Epäorgaaniset lannoitteet'!$C$7:$AG$7,$B122,'1A Epäorgaaniset lannoitteet'!$C$25:$AG$25)</f>
        <v>0</v>
      </c>
      <c r="H122">
        <f>SUMIF('1A Epäorgaaniset lannoitteet'!$C$7:$AG$7,$B122,'1A Epäorgaaniset lannoitteet'!$C$1:$AG$1)</f>
        <v>0</v>
      </c>
      <c r="I122" s="91" t="str">
        <f t="shared" si="3"/>
        <v/>
      </c>
      <c r="K122">
        <f>SUMIF('1A Epäorgaaniset lannoitteet'!$C$7:$AG$7,$B122,'1A Epäorgaaniset lannoitteet'!$C$28:$AG$28)</f>
        <v>0</v>
      </c>
      <c r="L122">
        <f>SUMIF('1A Epäorgaaniset lannoitteet'!$C$7:$AG$7,$B122,'1A Epäorgaaniset lannoitteet'!$C$29:$AG$29)</f>
        <v>0</v>
      </c>
      <c r="M122">
        <f>SUMIF('1A Epäorgaaniset lannoitteet'!$C$7:$AG$7,$B122,'1A Epäorgaaniset lannoitteet'!$C$30:$AG$30)</f>
        <v>0</v>
      </c>
      <c r="N122">
        <f>SUMIF('1A Epäorgaaniset lannoitteet'!$C$7:$AG$7,$B122,'1A Epäorgaaniset lannoitteet'!$C$31:$AG$31)</f>
        <v>0</v>
      </c>
      <c r="O122">
        <f>SUMIF('1A Epäorgaaniset lannoitteet'!$C$7:$AG$7,$B122,'1A Epäorgaaniset lannoitteet'!$C$32:$AG$32)</f>
        <v>0</v>
      </c>
      <c r="P122">
        <f>SUMIF('1A Epäorgaaniset lannoitteet'!$C$7:$AG$7,$B122,'1A Epäorgaaniset lannoitteet'!$C$33:$AG$33)</f>
        <v>0</v>
      </c>
      <c r="Q122">
        <f>SUMIF('1A Epäorgaaniset lannoitteet'!$C$7:$AG$7,$B122,'1A Epäorgaaniset lannoitteet'!$C$34:$AG$34)</f>
        <v>0</v>
      </c>
      <c r="R122">
        <f>SUMIF('1A Epäorgaaniset lannoitteet'!$C$7:$AG$7,$B122,'1A Epäorgaaniset lannoitteet'!$C$35:$AG$35)</f>
        <v>0</v>
      </c>
      <c r="S122">
        <f>SUMIF('1A Epäorgaaniset lannoitteet'!$C$7:$AG$7,$B122,'1A Epäorgaaniset lannoitteet'!$C$36:$AG$36)</f>
        <v>0</v>
      </c>
      <c r="T122">
        <f>SUMIF('1A Epäorgaaniset lannoitteet'!$C$7:$AG$7,$B122,'1A Epäorgaaniset lannoitteet'!$C$37:$AG$37)</f>
        <v>0</v>
      </c>
      <c r="U122">
        <f>SUMIF('1A Epäorgaaniset lannoitteet'!$C$7:$AG$7,$B122,'1A Epäorgaaniset lannoitteet'!$C$38:$AG$38)</f>
        <v>0</v>
      </c>
    </row>
    <row r="123" spans="1:21">
      <c r="A123">
        <v>1</v>
      </c>
      <c r="B123" s="132" t="s">
        <v>441</v>
      </c>
      <c r="I123" s="91"/>
      <c r="K123">
        <f>SUMIF('1A Epäorgaaniset lannoitteet'!$C$7:$AG$7,$B123,'1A Epäorgaaniset lannoitteet'!$C$28:$AG$28)</f>
        <v>0</v>
      </c>
      <c r="L123">
        <f>SUMIF('1A Epäorgaaniset lannoitteet'!$C$7:$AG$7,$B123,'1A Epäorgaaniset lannoitteet'!$C$29:$AG$29)</f>
        <v>0</v>
      </c>
      <c r="M123">
        <f>SUMIF('1A Epäorgaaniset lannoitteet'!$C$7:$AG$7,$B123,'1A Epäorgaaniset lannoitteet'!$C$30:$AG$30)</f>
        <v>0</v>
      </c>
      <c r="N123">
        <f>SUMIF('1A Epäorgaaniset lannoitteet'!$C$7:$AG$7,$B123,'1A Epäorgaaniset lannoitteet'!$C$31:$AG$31)</f>
        <v>0</v>
      </c>
      <c r="O123">
        <f>SUMIF('1A Epäorgaaniset lannoitteet'!$C$7:$AG$7,$B123,'1A Epäorgaaniset lannoitteet'!$C$32:$AG$32)</f>
        <v>0</v>
      </c>
      <c r="P123">
        <f>SUMIF('1A Epäorgaaniset lannoitteet'!$C$7:$AG$7,$B123,'1A Epäorgaaniset lannoitteet'!$C$33:$AG$33)</f>
        <v>0</v>
      </c>
      <c r="Q123">
        <f>SUMIF('1A Epäorgaaniset lannoitteet'!$C$7:$AG$7,$B123,'1A Epäorgaaniset lannoitteet'!$C$34:$AG$34)</f>
        <v>0</v>
      </c>
      <c r="R123">
        <f>SUMIF('1A Epäorgaaniset lannoitteet'!$C$7:$AG$7,$B123,'1A Epäorgaaniset lannoitteet'!$C$35:$AG$35)</f>
        <v>0</v>
      </c>
      <c r="S123">
        <f>SUMIF('1A Epäorgaaniset lannoitteet'!$C$7:$AG$7,$B123,'1A Epäorgaaniset lannoitteet'!$C$36:$AG$36)</f>
        <v>0</v>
      </c>
      <c r="T123">
        <f>SUMIF('1A Epäorgaaniset lannoitteet'!$C$7:$AG$7,$B123,'1A Epäorgaaniset lannoitteet'!$C$37:$AG$37)</f>
        <v>0</v>
      </c>
      <c r="U123">
        <f>SUMIF('1A Epäorgaaniset lannoitteet'!$C$7:$AG$7,$B123,'1A Epäorgaaniset lannoitteet'!$C$38:$AG$38)</f>
        <v>0</v>
      </c>
    </row>
    <row r="124" spans="1:21">
      <c r="A124">
        <v>1</v>
      </c>
      <c r="B124" s="132" t="s">
        <v>442</v>
      </c>
      <c r="I124" s="91"/>
      <c r="K124">
        <f>SUMIF('1A Epäorgaaniset lannoitteet'!$C$7:$AG$7,$B124,'1A Epäorgaaniset lannoitteet'!$C$28:$AG$28)</f>
        <v>0</v>
      </c>
      <c r="L124">
        <f>SUMIF('1A Epäorgaaniset lannoitteet'!$C$7:$AG$7,$B124,'1A Epäorgaaniset lannoitteet'!$C$29:$AG$29)</f>
        <v>0</v>
      </c>
      <c r="M124">
        <f>SUMIF('1A Epäorgaaniset lannoitteet'!$C$7:$AG$7,$B124,'1A Epäorgaaniset lannoitteet'!$C$30:$AG$30)</f>
        <v>0</v>
      </c>
      <c r="N124">
        <f>SUMIF('1A Epäorgaaniset lannoitteet'!$C$7:$AG$7,$B124,'1A Epäorgaaniset lannoitteet'!$C$31:$AG$31)</f>
        <v>0</v>
      </c>
      <c r="O124">
        <f>SUMIF('1A Epäorgaaniset lannoitteet'!$C$7:$AG$7,$B124,'1A Epäorgaaniset lannoitteet'!$C$32:$AG$32)</f>
        <v>0</v>
      </c>
      <c r="P124">
        <f>SUMIF('1A Epäorgaaniset lannoitteet'!$C$7:$AG$7,$B124,'1A Epäorgaaniset lannoitteet'!$C$33:$AG$33)</f>
        <v>0</v>
      </c>
      <c r="Q124">
        <f>SUMIF('1A Epäorgaaniset lannoitteet'!$C$7:$AG$7,$B124,'1A Epäorgaaniset lannoitteet'!$C$34:$AG$34)</f>
        <v>0</v>
      </c>
      <c r="R124">
        <f>SUMIF('1A Epäorgaaniset lannoitteet'!$C$7:$AG$7,$B124,'1A Epäorgaaniset lannoitteet'!$C$35:$AG$35)</f>
        <v>0</v>
      </c>
      <c r="S124">
        <f>SUMIF('1A Epäorgaaniset lannoitteet'!$C$7:$AG$7,$B124,'1A Epäorgaaniset lannoitteet'!$C$36:$AG$36)</f>
        <v>0</v>
      </c>
      <c r="T124">
        <f>SUMIF('1A Epäorgaaniset lannoitteet'!$C$7:$AG$7,$B124,'1A Epäorgaaniset lannoitteet'!$C$37:$AG$37)</f>
        <v>0</v>
      </c>
      <c r="U124">
        <f>SUMIF('1A Epäorgaaniset lannoitteet'!$C$7:$AG$7,$B124,'1A Epäorgaaniset lannoitteet'!$C$38:$AG$38)</f>
        <v>0</v>
      </c>
    </row>
    <row r="125" spans="1:21">
      <c r="A125">
        <v>1</v>
      </c>
      <c r="B125" t="s">
        <v>446</v>
      </c>
      <c r="C125" t="s">
        <v>341</v>
      </c>
      <c r="D125">
        <f>SUMIF('1A Epäorgaaniset lannoitteet'!$C$7:$AG$7,$B125,'1A Epäorgaaniset lannoitteet'!$C$12:$AG$12)</f>
        <v>0</v>
      </c>
      <c r="F125">
        <f>SUMIF('1A Epäorgaaniset lannoitteet'!$C$7:$AG$7,$B125,'1A Epäorgaaniset lannoitteet'!$C$25:$AG$25)</f>
        <v>0</v>
      </c>
      <c r="H125">
        <f>SUMIF('1A Epäorgaaniset lannoitteet'!$C$7:$AG$7,$B125,'1A Epäorgaaniset lannoitteet'!$C$1:$AG$1)</f>
        <v>0</v>
      </c>
      <c r="I125" s="91" t="str">
        <f t="shared" si="3"/>
        <v/>
      </c>
      <c r="K125">
        <f>SUMIF('1A Epäorgaaniset lannoitteet'!$C$7:$AG$7,$B125,'1A Epäorgaaniset lannoitteet'!$C$28:$AG$28)</f>
        <v>0</v>
      </c>
      <c r="L125">
        <f>SUMIF('1A Epäorgaaniset lannoitteet'!$C$7:$AG$7,$B125,'1A Epäorgaaniset lannoitteet'!$C$29:$AG$29)</f>
        <v>0</v>
      </c>
      <c r="M125">
        <f>SUMIF('1A Epäorgaaniset lannoitteet'!$C$7:$AG$7,$B125,'1A Epäorgaaniset lannoitteet'!$C$30:$AG$30)</f>
        <v>0</v>
      </c>
      <c r="N125">
        <f>SUMIF('1A Epäorgaaniset lannoitteet'!$C$7:$AG$7,$B125,'1A Epäorgaaniset lannoitteet'!$C$31:$AG$31)</f>
        <v>0</v>
      </c>
      <c r="O125">
        <f>SUMIF('1A Epäorgaaniset lannoitteet'!$C$7:$AG$7,$B125,'1A Epäorgaaniset lannoitteet'!$C$32:$AG$32)</f>
        <v>0</v>
      </c>
      <c r="P125">
        <f>SUMIF('1A Epäorgaaniset lannoitteet'!$C$7:$AG$7,$B125,'1A Epäorgaaniset lannoitteet'!$C$33:$AG$33)</f>
        <v>0</v>
      </c>
      <c r="Q125">
        <f>SUMIF('1A Epäorgaaniset lannoitteet'!$C$7:$AG$7,$B125,'1A Epäorgaaniset lannoitteet'!$C$34:$AG$34)</f>
        <v>0</v>
      </c>
      <c r="R125">
        <f>SUMIF('1A Epäorgaaniset lannoitteet'!$C$7:$AG$7,$B125,'1A Epäorgaaniset lannoitteet'!$C$35:$AG$35)</f>
        <v>0</v>
      </c>
      <c r="S125">
        <f>SUMIF('1A Epäorgaaniset lannoitteet'!$C$7:$AG$7,$B125,'1A Epäorgaaniset lannoitteet'!$C$36:$AG$36)</f>
        <v>0</v>
      </c>
      <c r="T125">
        <f>SUMIF('1A Epäorgaaniset lannoitteet'!$C$7:$AG$7,$B125,'1A Epäorgaaniset lannoitteet'!$C$37:$AG$37)</f>
        <v>0</v>
      </c>
      <c r="U125">
        <f>SUMIF('1A Epäorgaaniset lannoitteet'!$C$7:$AG$7,$B125,'1A Epäorgaaniset lannoitteet'!$C$38:$AG$38)</f>
        <v>0</v>
      </c>
    </row>
    <row r="126" spans="1:21">
      <c r="A126">
        <v>1</v>
      </c>
      <c r="B126" t="s">
        <v>447</v>
      </c>
      <c r="C126" t="s">
        <v>342</v>
      </c>
      <c r="D126">
        <f>SUMIF('1A Epäorgaaniset lannoitteet'!$C$7:$AG$7,$B126,'1A Epäorgaaniset lannoitteet'!$C$12:$AG$12)</f>
        <v>0</v>
      </c>
      <c r="F126">
        <f>SUMIF('1A Epäorgaaniset lannoitteet'!$C$7:$AG$7,$B126,'1A Epäorgaaniset lannoitteet'!$C$25:$AG$25)</f>
        <v>0</v>
      </c>
      <c r="H126">
        <f>SUMIF('1A Epäorgaaniset lannoitteet'!$C$7:$AG$7,$B126,'1A Epäorgaaniset lannoitteet'!$C$1:$AG$1)</f>
        <v>0</v>
      </c>
      <c r="I126" s="91" t="str">
        <f t="shared" si="3"/>
        <v/>
      </c>
      <c r="K126">
        <f>SUMIF('1A Epäorgaaniset lannoitteet'!$C$7:$AG$7,$B126,'1A Epäorgaaniset lannoitteet'!$C$28:$AG$28)</f>
        <v>0</v>
      </c>
      <c r="L126">
        <f>SUMIF('1A Epäorgaaniset lannoitteet'!$C$7:$AG$7,$B126,'1A Epäorgaaniset lannoitteet'!$C$29:$AG$29)</f>
        <v>0</v>
      </c>
      <c r="M126">
        <f>SUMIF('1A Epäorgaaniset lannoitteet'!$C$7:$AG$7,$B126,'1A Epäorgaaniset lannoitteet'!$C$30:$AG$30)</f>
        <v>0</v>
      </c>
      <c r="N126">
        <f>SUMIF('1A Epäorgaaniset lannoitteet'!$C$7:$AG$7,$B126,'1A Epäorgaaniset lannoitteet'!$C$31:$AG$31)</f>
        <v>0</v>
      </c>
      <c r="O126">
        <f>SUMIF('1A Epäorgaaniset lannoitteet'!$C$7:$AG$7,$B126,'1A Epäorgaaniset lannoitteet'!$C$32:$AG$32)</f>
        <v>0</v>
      </c>
      <c r="P126">
        <f>SUMIF('1A Epäorgaaniset lannoitteet'!$C$7:$AG$7,$B126,'1A Epäorgaaniset lannoitteet'!$C$33:$AG$33)</f>
        <v>0</v>
      </c>
      <c r="Q126">
        <f>SUMIF('1A Epäorgaaniset lannoitteet'!$C$7:$AG$7,$B126,'1A Epäorgaaniset lannoitteet'!$C$34:$AG$34)</f>
        <v>0</v>
      </c>
      <c r="R126">
        <f>SUMIF('1A Epäorgaaniset lannoitteet'!$C$7:$AG$7,$B126,'1A Epäorgaaniset lannoitteet'!$C$35:$AG$35)</f>
        <v>0</v>
      </c>
      <c r="S126">
        <f>SUMIF('1A Epäorgaaniset lannoitteet'!$C$7:$AG$7,$B126,'1A Epäorgaaniset lannoitteet'!$C$36:$AG$36)</f>
        <v>0</v>
      </c>
      <c r="T126">
        <f>SUMIF('1A Epäorgaaniset lannoitteet'!$C$7:$AG$7,$B126,'1A Epäorgaaniset lannoitteet'!$C$37:$AG$37)</f>
        <v>0</v>
      </c>
      <c r="U126">
        <f>SUMIF('1A Epäorgaaniset lannoitteet'!$C$7:$AG$7,$B126,'1A Epäorgaaniset lannoitteet'!$C$38:$AG$38)</f>
        <v>0</v>
      </c>
    </row>
    <row r="127" spans="1:21">
      <c r="A127">
        <v>1</v>
      </c>
      <c r="B127" t="s">
        <v>448</v>
      </c>
      <c r="C127" t="s">
        <v>343</v>
      </c>
      <c r="D127">
        <f>SUMIF('1A Epäorgaaniset lannoitteet'!$C$7:$AG$7,$B127,'1A Epäorgaaniset lannoitteet'!$C$12:$AG$12)</f>
        <v>0</v>
      </c>
      <c r="F127">
        <f>SUMIF('1A Epäorgaaniset lannoitteet'!$C$7:$AG$7,$B127,'1A Epäorgaaniset lannoitteet'!$C$25:$AG$25)</f>
        <v>0</v>
      </c>
      <c r="H127">
        <f>SUMIF('1A Epäorgaaniset lannoitteet'!$C$7:$AG$7,$B127,'1A Epäorgaaniset lannoitteet'!$C$1:$AG$1)</f>
        <v>0</v>
      </c>
      <c r="I127" s="91" t="str">
        <f t="shared" si="3"/>
        <v/>
      </c>
      <c r="K127">
        <f>SUMIF('1A Epäorgaaniset lannoitteet'!$C$7:$AG$7,$B127,'1A Epäorgaaniset lannoitteet'!$C$28:$AG$28)</f>
        <v>0</v>
      </c>
      <c r="L127">
        <f>SUMIF('1A Epäorgaaniset lannoitteet'!$C$7:$AG$7,$B127,'1A Epäorgaaniset lannoitteet'!$C$29:$AG$29)</f>
        <v>0</v>
      </c>
      <c r="M127">
        <f>SUMIF('1A Epäorgaaniset lannoitteet'!$C$7:$AG$7,$B127,'1A Epäorgaaniset lannoitteet'!$C$30:$AG$30)</f>
        <v>0</v>
      </c>
      <c r="N127">
        <f>SUMIF('1A Epäorgaaniset lannoitteet'!$C$7:$AG$7,$B127,'1A Epäorgaaniset lannoitteet'!$C$31:$AG$31)</f>
        <v>0</v>
      </c>
      <c r="O127">
        <f>SUMIF('1A Epäorgaaniset lannoitteet'!$C$7:$AG$7,$B127,'1A Epäorgaaniset lannoitteet'!$C$32:$AG$32)</f>
        <v>0</v>
      </c>
      <c r="P127">
        <f>SUMIF('1A Epäorgaaniset lannoitteet'!$C$7:$AG$7,$B127,'1A Epäorgaaniset lannoitteet'!$C$33:$AG$33)</f>
        <v>0</v>
      </c>
      <c r="Q127">
        <f>SUMIF('1A Epäorgaaniset lannoitteet'!$C$7:$AG$7,$B127,'1A Epäorgaaniset lannoitteet'!$C$34:$AG$34)</f>
        <v>0</v>
      </c>
      <c r="R127">
        <f>SUMIF('1A Epäorgaaniset lannoitteet'!$C$7:$AG$7,$B127,'1A Epäorgaaniset lannoitteet'!$C$35:$AG$35)</f>
        <v>0</v>
      </c>
      <c r="S127">
        <f>SUMIF('1A Epäorgaaniset lannoitteet'!$C$7:$AG$7,$B127,'1A Epäorgaaniset lannoitteet'!$C$36:$AG$36)</f>
        <v>0</v>
      </c>
      <c r="T127">
        <f>SUMIF('1A Epäorgaaniset lannoitteet'!$C$7:$AG$7,$B127,'1A Epäorgaaniset lannoitteet'!$C$37:$AG$37)</f>
        <v>0</v>
      </c>
      <c r="U127">
        <f>SUMIF('1A Epäorgaaniset lannoitteet'!$C$7:$AG$7,$B127,'1A Epäorgaaniset lannoitteet'!$C$38:$AG$38)</f>
        <v>0</v>
      </c>
    </row>
    <row r="128" spans="1:21">
      <c r="A128">
        <v>1</v>
      </c>
      <c r="B128" t="s">
        <v>449</v>
      </c>
      <c r="C128" t="s">
        <v>344</v>
      </c>
      <c r="D128">
        <f>SUMIF('1A Epäorgaaniset lannoitteet'!$C$7:$AG$7,$B128,'1A Epäorgaaniset lannoitteet'!$C$12:$AG$12)</f>
        <v>0</v>
      </c>
      <c r="F128">
        <f>SUMIF('1A Epäorgaaniset lannoitteet'!$C$7:$AG$7,$B128,'1A Epäorgaaniset lannoitteet'!$C$25:$AG$25)</f>
        <v>0</v>
      </c>
      <c r="H128">
        <f>SUMIF('1A Epäorgaaniset lannoitteet'!$C$7:$AG$7,$B128,'1A Epäorgaaniset lannoitteet'!$C$1:$AG$1)</f>
        <v>0</v>
      </c>
      <c r="I128" s="91" t="str">
        <f t="shared" si="3"/>
        <v/>
      </c>
      <c r="K128">
        <f>SUMIF('1A Epäorgaaniset lannoitteet'!$C$7:$AG$7,$B128,'1A Epäorgaaniset lannoitteet'!$C$28:$AG$28)</f>
        <v>0</v>
      </c>
      <c r="L128">
        <f>SUMIF('1A Epäorgaaniset lannoitteet'!$C$7:$AG$7,$B128,'1A Epäorgaaniset lannoitteet'!$C$29:$AG$29)</f>
        <v>0</v>
      </c>
      <c r="M128">
        <f>SUMIF('1A Epäorgaaniset lannoitteet'!$C$7:$AG$7,$B128,'1A Epäorgaaniset lannoitteet'!$C$30:$AG$30)</f>
        <v>0</v>
      </c>
      <c r="N128">
        <f>SUMIF('1A Epäorgaaniset lannoitteet'!$C$7:$AG$7,$B128,'1A Epäorgaaniset lannoitteet'!$C$31:$AG$31)</f>
        <v>0</v>
      </c>
      <c r="O128">
        <f>SUMIF('1A Epäorgaaniset lannoitteet'!$C$7:$AG$7,$B128,'1A Epäorgaaniset lannoitteet'!$C$32:$AG$32)</f>
        <v>0</v>
      </c>
      <c r="P128">
        <f>SUMIF('1A Epäorgaaniset lannoitteet'!$C$7:$AG$7,$B128,'1A Epäorgaaniset lannoitteet'!$C$33:$AG$33)</f>
        <v>0</v>
      </c>
      <c r="Q128">
        <f>SUMIF('1A Epäorgaaniset lannoitteet'!$C$7:$AG$7,$B128,'1A Epäorgaaniset lannoitteet'!$C$34:$AG$34)</f>
        <v>0</v>
      </c>
      <c r="R128">
        <f>SUMIF('1A Epäorgaaniset lannoitteet'!$C$7:$AG$7,$B128,'1A Epäorgaaniset lannoitteet'!$C$35:$AG$35)</f>
        <v>0</v>
      </c>
      <c r="S128">
        <f>SUMIF('1A Epäorgaaniset lannoitteet'!$C$7:$AG$7,$B128,'1A Epäorgaaniset lannoitteet'!$C$36:$AG$36)</f>
        <v>0</v>
      </c>
      <c r="T128">
        <f>SUMIF('1A Epäorgaaniset lannoitteet'!$C$7:$AG$7,$B128,'1A Epäorgaaniset lannoitteet'!$C$37:$AG$37)</f>
        <v>0</v>
      </c>
      <c r="U128">
        <f>SUMIF('1A Epäorgaaniset lannoitteet'!$C$7:$AG$7,$B128,'1A Epäorgaaniset lannoitteet'!$C$38:$AG$38)</f>
        <v>0</v>
      </c>
    </row>
    <row r="129" spans="1:21">
      <c r="A129">
        <v>1</v>
      </c>
      <c r="B129" t="s">
        <v>451</v>
      </c>
      <c r="C129" t="s">
        <v>345</v>
      </c>
      <c r="D129">
        <f>SUMIF('1A Epäorgaaniset lannoitteet'!$C$7:$AG$7,$B129,'1A Epäorgaaniset lannoitteet'!$C$12:$AG$12)</f>
        <v>0</v>
      </c>
      <c r="F129">
        <f>SUMIF('1A Epäorgaaniset lannoitteet'!$C$7:$AG$7,$B129,'1A Epäorgaaniset lannoitteet'!$C$25:$AG$25)</f>
        <v>0</v>
      </c>
      <c r="H129">
        <f>SUMIF('1A Epäorgaaniset lannoitteet'!$C$7:$AG$7,$B129,'1A Epäorgaaniset lannoitteet'!$C$1:$AG$1)</f>
        <v>0</v>
      </c>
      <c r="I129" s="91" t="str">
        <f t="shared" si="3"/>
        <v/>
      </c>
      <c r="K129">
        <f>SUMIF('1A Epäorgaaniset lannoitteet'!$C$7:$AG$7,$B129,'1A Epäorgaaniset lannoitteet'!$C$28:$AG$28)</f>
        <v>0</v>
      </c>
      <c r="L129">
        <f>SUMIF('1A Epäorgaaniset lannoitteet'!$C$7:$AG$7,$B129,'1A Epäorgaaniset lannoitteet'!$C$29:$AG$29)</f>
        <v>0</v>
      </c>
      <c r="M129">
        <f>SUMIF('1A Epäorgaaniset lannoitteet'!$C$7:$AG$7,$B129,'1A Epäorgaaniset lannoitteet'!$C$30:$AG$30)</f>
        <v>0</v>
      </c>
      <c r="N129">
        <f>SUMIF('1A Epäorgaaniset lannoitteet'!$C$7:$AG$7,$B129,'1A Epäorgaaniset lannoitteet'!$C$31:$AG$31)</f>
        <v>0</v>
      </c>
      <c r="O129">
        <f>SUMIF('1A Epäorgaaniset lannoitteet'!$C$7:$AG$7,$B129,'1A Epäorgaaniset lannoitteet'!$C$32:$AG$32)</f>
        <v>0</v>
      </c>
      <c r="P129">
        <f>SUMIF('1A Epäorgaaniset lannoitteet'!$C$7:$AG$7,$B129,'1A Epäorgaaniset lannoitteet'!$C$33:$AG$33)</f>
        <v>0</v>
      </c>
      <c r="Q129">
        <f>SUMIF('1A Epäorgaaniset lannoitteet'!$C$7:$AG$7,$B129,'1A Epäorgaaniset lannoitteet'!$C$34:$AG$34)</f>
        <v>0</v>
      </c>
      <c r="R129">
        <f>SUMIF('1A Epäorgaaniset lannoitteet'!$C$7:$AG$7,$B129,'1A Epäorgaaniset lannoitteet'!$C$35:$AG$35)</f>
        <v>0</v>
      </c>
      <c r="S129">
        <f>SUMIF('1A Epäorgaaniset lannoitteet'!$C$7:$AG$7,$B129,'1A Epäorgaaniset lannoitteet'!$C$36:$AG$36)</f>
        <v>0</v>
      </c>
      <c r="T129">
        <f>SUMIF('1A Epäorgaaniset lannoitteet'!$C$7:$AG$7,$B129,'1A Epäorgaaniset lannoitteet'!$C$37:$AG$37)</f>
        <v>0</v>
      </c>
      <c r="U129">
        <f>SUMIF('1A Epäorgaaniset lannoitteet'!$C$7:$AG$7,$B129,'1A Epäorgaaniset lannoitteet'!$C$38:$AG$38)</f>
        <v>0</v>
      </c>
    </row>
    <row r="130" spans="1:21">
      <c r="A130">
        <v>1</v>
      </c>
      <c r="B130" t="s">
        <v>452</v>
      </c>
      <c r="C130" t="s">
        <v>346</v>
      </c>
      <c r="D130">
        <f>SUMIF('1A Epäorgaaniset lannoitteet'!$C$7:$AG$7,$B130,'1A Epäorgaaniset lannoitteet'!$C$12:$AG$12)</f>
        <v>0</v>
      </c>
      <c r="F130">
        <f>SUMIF('1A Epäorgaaniset lannoitteet'!$C$7:$AG$7,$B130,'1A Epäorgaaniset lannoitteet'!$C$25:$AG$25)</f>
        <v>0</v>
      </c>
      <c r="H130">
        <f>SUMIF('1A Epäorgaaniset lannoitteet'!$C$7:$AG$7,$B130,'1A Epäorgaaniset lannoitteet'!$C$1:$AG$1)</f>
        <v>0</v>
      </c>
      <c r="I130" s="91" t="str">
        <f t="shared" si="3"/>
        <v/>
      </c>
      <c r="K130">
        <f>SUMIF('1A Epäorgaaniset lannoitteet'!$C$7:$AG$7,$B130,'1A Epäorgaaniset lannoitteet'!$C$28:$AG$28)</f>
        <v>0</v>
      </c>
      <c r="L130">
        <f>SUMIF('1A Epäorgaaniset lannoitteet'!$C$7:$AG$7,$B130,'1A Epäorgaaniset lannoitteet'!$C$29:$AG$29)</f>
        <v>0</v>
      </c>
      <c r="M130">
        <f>SUMIF('1A Epäorgaaniset lannoitteet'!$C$7:$AG$7,$B130,'1A Epäorgaaniset lannoitteet'!$C$30:$AG$30)</f>
        <v>0</v>
      </c>
      <c r="N130">
        <f>SUMIF('1A Epäorgaaniset lannoitteet'!$C$7:$AG$7,$B130,'1A Epäorgaaniset lannoitteet'!$C$31:$AG$31)</f>
        <v>0</v>
      </c>
      <c r="O130">
        <f>SUMIF('1A Epäorgaaniset lannoitteet'!$C$7:$AG$7,$B130,'1A Epäorgaaniset lannoitteet'!$C$32:$AG$32)</f>
        <v>0</v>
      </c>
      <c r="P130">
        <f>SUMIF('1A Epäorgaaniset lannoitteet'!$C$7:$AG$7,$B130,'1A Epäorgaaniset lannoitteet'!$C$33:$AG$33)</f>
        <v>0</v>
      </c>
      <c r="Q130">
        <f>SUMIF('1A Epäorgaaniset lannoitteet'!$C$7:$AG$7,$B130,'1A Epäorgaaniset lannoitteet'!$C$34:$AG$34)</f>
        <v>0</v>
      </c>
      <c r="R130">
        <f>SUMIF('1A Epäorgaaniset lannoitteet'!$C$7:$AG$7,$B130,'1A Epäorgaaniset lannoitteet'!$C$35:$AG$35)</f>
        <v>0</v>
      </c>
      <c r="S130">
        <f>SUMIF('1A Epäorgaaniset lannoitteet'!$C$7:$AG$7,$B130,'1A Epäorgaaniset lannoitteet'!$C$36:$AG$36)</f>
        <v>0</v>
      </c>
      <c r="T130">
        <f>SUMIF('1A Epäorgaaniset lannoitteet'!$C$7:$AG$7,$B130,'1A Epäorgaaniset lannoitteet'!$C$37:$AG$37)</f>
        <v>0</v>
      </c>
      <c r="U130">
        <f>SUMIF('1A Epäorgaaniset lannoitteet'!$C$7:$AG$7,$B130,'1A Epäorgaaniset lannoitteet'!$C$38:$AG$38)</f>
        <v>0</v>
      </c>
    </row>
    <row r="131" spans="1:21">
      <c r="A131">
        <v>1</v>
      </c>
      <c r="B131" t="s">
        <v>453</v>
      </c>
      <c r="C131" t="s">
        <v>347</v>
      </c>
      <c r="D131">
        <f>SUMIF('1A Epäorgaaniset lannoitteet'!$C$7:$AG$7,$B131,'1A Epäorgaaniset lannoitteet'!$C$12:$AG$12)</f>
        <v>0</v>
      </c>
      <c r="F131">
        <f>SUMIF('1A Epäorgaaniset lannoitteet'!$C$7:$AG$7,$B131,'1A Epäorgaaniset lannoitteet'!$C$25:$AG$25)</f>
        <v>0</v>
      </c>
      <c r="H131">
        <f>SUMIF('1A Epäorgaaniset lannoitteet'!$C$7:$AG$7,$B131,'1A Epäorgaaniset lannoitteet'!$C$1:$AG$1)</f>
        <v>0</v>
      </c>
      <c r="I131" s="91" t="str">
        <f t="shared" si="3"/>
        <v/>
      </c>
      <c r="K131">
        <f>SUMIF('1A Epäorgaaniset lannoitteet'!$C$7:$AG$7,$B131,'1A Epäorgaaniset lannoitteet'!$C$28:$AG$28)</f>
        <v>0</v>
      </c>
      <c r="L131">
        <f>SUMIF('1A Epäorgaaniset lannoitteet'!$C$7:$AG$7,$B131,'1A Epäorgaaniset lannoitteet'!$C$29:$AG$29)</f>
        <v>0</v>
      </c>
      <c r="M131">
        <f>SUMIF('1A Epäorgaaniset lannoitteet'!$C$7:$AG$7,$B131,'1A Epäorgaaniset lannoitteet'!$C$30:$AG$30)</f>
        <v>0</v>
      </c>
      <c r="N131">
        <f>SUMIF('1A Epäorgaaniset lannoitteet'!$C$7:$AG$7,$B131,'1A Epäorgaaniset lannoitteet'!$C$31:$AG$31)</f>
        <v>0</v>
      </c>
      <c r="O131">
        <f>SUMIF('1A Epäorgaaniset lannoitteet'!$C$7:$AG$7,$B131,'1A Epäorgaaniset lannoitteet'!$C$32:$AG$32)</f>
        <v>0</v>
      </c>
      <c r="P131">
        <f>SUMIF('1A Epäorgaaniset lannoitteet'!$C$7:$AG$7,$B131,'1A Epäorgaaniset lannoitteet'!$C$33:$AG$33)</f>
        <v>0</v>
      </c>
      <c r="Q131">
        <f>SUMIF('1A Epäorgaaniset lannoitteet'!$C$7:$AG$7,$B131,'1A Epäorgaaniset lannoitteet'!$C$34:$AG$34)</f>
        <v>0</v>
      </c>
      <c r="R131">
        <f>SUMIF('1A Epäorgaaniset lannoitteet'!$C$7:$AG$7,$B131,'1A Epäorgaaniset lannoitteet'!$C$35:$AG$35)</f>
        <v>0</v>
      </c>
      <c r="S131">
        <f>SUMIF('1A Epäorgaaniset lannoitteet'!$C$7:$AG$7,$B131,'1A Epäorgaaniset lannoitteet'!$C$36:$AG$36)</f>
        <v>0</v>
      </c>
      <c r="T131">
        <f>SUMIF('1A Epäorgaaniset lannoitteet'!$C$7:$AG$7,$B131,'1A Epäorgaaniset lannoitteet'!$C$37:$AG$37)</f>
        <v>0</v>
      </c>
      <c r="U131">
        <f>SUMIF('1A Epäorgaaniset lannoitteet'!$C$7:$AG$7,$B131,'1A Epäorgaaniset lannoitteet'!$C$38:$AG$38)</f>
        <v>0</v>
      </c>
    </row>
    <row r="132" spans="1:21">
      <c r="A132">
        <v>1</v>
      </c>
      <c r="B132" t="s">
        <v>454</v>
      </c>
      <c r="C132" t="s">
        <v>348</v>
      </c>
      <c r="D132">
        <f>SUMIF('1A Epäorgaaniset lannoitteet'!$C$7:$AG$7,$B132,'1A Epäorgaaniset lannoitteet'!$C$12:$AG$12)</f>
        <v>0</v>
      </c>
      <c r="F132">
        <f>SUMIF('1A Epäorgaaniset lannoitteet'!$C$7:$AG$7,$B132,'1A Epäorgaaniset lannoitteet'!$C$25:$AG$25)</f>
        <v>0</v>
      </c>
      <c r="H132">
        <f>SUMIF('1A Epäorgaaniset lannoitteet'!$C$7:$AG$7,$B132,'1A Epäorgaaniset lannoitteet'!$C$1:$AG$1)</f>
        <v>0</v>
      </c>
      <c r="I132" s="91" t="str">
        <f t="shared" si="3"/>
        <v/>
      </c>
      <c r="K132">
        <f>SUMIF('1A Epäorgaaniset lannoitteet'!$C$7:$AG$7,$B132,'1A Epäorgaaniset lannoitteet'!$C$28:$AG$28)</f>
        <v>0</v>
      </c>
      <c r="L132">
        <f>SUMIF('1A Epäorgaaniset lannoitteet'!$C$7:$AG$7,$B132,'1A Epäorgaaniset lannoitteet'!$C$29:$AG$29)</f>
        <v>0</v>
      </c>
      <c r="M132">
        <f>SUMIF('1A Epäorgaaniset lannoitteet'!$C$7:$AG$7,$B132,'1A Epäorgaaniset lannoitteet'!$C$30:$AG$30)</f>
        <v>0</v>
      </c>
      <c r="N132">
        <f>SUMIF('1A Epäorgaaniset lannoitteet'!$C$7:$AG$7,$B132,'1A Epäorgaaniset lannoitteet'!$C$31:$AG$31)</f>
        <v>0</v>
      </c>
      <c r="O132">
        <f>SUMIF('1A Epäorgaaniset lannoitteet'!$C$7:$AG$7,$B132,'1A Epäorgaaniset lannoitteet'!$C$32:$AG$32)</f>
        <v>0</v>
      </c>
      <c r="P132">
        <f>SUMIF('1A Epäorgaaniset lannoitteet'!$C$7:$AG$7,$B132,'1A Epäorgaaniset lannoitteet'!$C$33:$AG$33)</f>
        <v>0</v>
      </c>
      <c r="Q132">
        <f>SUMIF('1A Epäorgaaniset lannoitteet'!$C$7:$AG$7,$B132,'1A Epäorgaaniset lannoitteet'!$C$34:$AG$34)</f>
        <v>0</v>
      </c>
      <c r="R132">
        <f>SUMIF('1A Epäorgaaniset lannoitteet'!$C$7:$AG$7,$B132,'1A Epäorgaaniset lannoitteet'!$C$35:$AG$35)</f>
        <v>0</v>
      </c>
      <c r="S132">
        <f>SUMIF('1A Epäorgaaniset lannoitteet'!$C$7:$AG$7,$B132,'1A Epäorgaaniset lannoitteet'!$C$36:$AG$36)</f>
        <v>0</v>
      </c>
      <c r="T132">
        <f>SUMIF('1A Epäorgaaniset lannoitteet'!$C$7:$AG$7,$B132,'1A Epäorgaaniset lannoitteet'!$C$37:$AG$37)</f>
        <v>0</v>
      </c>
      <c r="U132">
        <f>SUMIF('1A Epäorgaaniset lannoitteet'!$C$7:$AG$7,$B132,'1A Epäorgaaniset lannoitteet'!$C$38:$AG$38)</f>
        <v>0</v>
      </c>
    </row>
    <row r="133" spans="1:21">
      <c r="A133">
        <v>1</v>
      </c>
      <c r="B133" t="s">
        <v>455</v>
      </c>
      <c r="C133" t="s">
        <v>349</v>
      </c>
      <c r="D133">
        <f>SUMIF('1A Epäorgaaniset lannoitteet'!$C$7:$AG$7,$B133,'1A Epäorgaaniset lannoitteet'!$C$12:$AG$12)</f>
        <v>0</v>
      </c>
      <c r="F133">
        <f>SUMIF('1A Epäorgaaniset lannoitteet'!$C$7:$AG$7,$B133,'1A Epäorgaaniset lannoitteet'!$C$25:$AG$25)</f>
        <v>0</v>
      </c>
      <c r="H133">
        <f>SUMIF('1A Epäorgaaniset lannoitteet'!$C$7:$AG$7,$B133,'1A Epäorgaaniset lannoitteet'!$C$1:$AG$1)</f>
        <v>0</v>
      </c>
      <c r="I133" s="91" t="str">
        <f t="shared" si="3"/>
        <v/>
      </c>
      <c r="K133">
        <f>SUMIF('1A Epäorgaaniset lannoitteet'!$C$7:$AG$7,$B133,'1A Epäorgaaniset lannoitteet'!$C$28:$AG$28)</f>
        <v>0</v>
      </c>
      <c r="L133">
        <f>SUMIF('1A Epäorgaaniset lannoitteet'!$C$7:$AG$7,$B133,'1A Epäorgaaniset lannoitteet'!$C$29:$AG$29)</f>
        <v>0</v>
      </c>
      <c r="M133">
        <f>SUMIF('1A Epäorgaaniset lannoitteet'!$C$7:$AG$7,$B133,'1A Epäorgaaniset lannoitteet'!$C$30:$AG$30)</f>
        <v>0</v>
      </c>
      <c r="N133">
        <f>SUMIF('1A Epäorgaaniset lannoitteet'!$C$7:$AG$7,$B133,'1A Epäorgaaniset lannoitteet'!$C$31:$AG$31)</f>
        <v>0</v>
      </c>
      <c r="O133">
        <f>SUMIF('1A Epäorgaaniset lannoitteet'!$C$7:$AG$7,$B133,'1A Epäorgaaniset lannoitteet'!$C$32:$AG$32)</f>
        <v>0</v>
      </c>
      <c r="P133">
        <f>SUMIF('1A Epäorgaaniset lannoitteet'!$C$7:$AG$7,$B133,'1A Epäorgaaniset lannoitteet'!$C$33:$AG$33)</f>
        <v>0</v>
      </c>
      <c r="Q133">
        <f>SUMIF('1A Epäorgaaniset lannoitteet'!$C$7:$AG$7,$B133,'1A Epäorgaaniset lannoitteet'!$C$34:$AG$34)</f>
        <v>0</v>
      </c>
      <c r="R133">
        <f>SUMIF('1A Epäorgaaniset lannoitteet'!$C$7:$AG$7,$B133,'1A Epäorgaaniset lannoitteet'!$C$35:$AG$35)</f>
        <v>0</v>
      </c>
      <c r="S133">
        <f>SUMIF('1A Epäorgaaniset lannoitteet'!$C$7:$AG$7,$B133,'1A Epäorgaaniset lannoitteet'!$C$36:$AG$36)</f>
        <v>0</v>
      </c>
      <c r="T133">
        <f>SUMIF('1A Epäorgaaniset lannoitteet'!$C$7:$AG$7,$B133,'1A Epäorgaaniset lannoitteet'!$C$37:$AG$37)</f>
        <v>0</v>
      </c>
      <c r="U133">
        <f>SUMIF('1A Epäorgaaniset lannoitteet'!$C$7:$AG$7,$B133,'1A Epäorgaaniset lannoitteet'!$C$38:$AG$38)</f>
        <v>0</v>
      </c>
    </row>
    <row r="134" spans="1:21">
      <c r="A134">
        <v>1</v>
      </c>
      <c r="B134" s="132" t="s">
        <v>457</v>
      </c>
      <c r="I134" s="91"/>
      <c r="K134">
        <f>SUMIF('1A Epäorgaaniset lannoitteet'!$C$7:$AG$7,$B134,'1A Epäorgaaniset lannoitteet'!$C$28:$AG$28)</f>
        <v>0</v>
      </c>
      <c r="L134">
        <f>SUMIF('1A Epäorgaaniset lannoitteet'!$C$7:$AG$7,$B134,'1A Epäorgaaniset lannoitteet'!$C$29:$AG$29)</f>
        <v>0</v>
      </c>
      <c r="M134">
        <f>SUMIF('1A Epäorgaaniset lannoitteet'!$C$7:$AG$7,$B134,'1A Epäorgaaniset lannoitteet'!$C$30:$AG$30)</f>
        <v>0</v>
      </c>
      <c r="N134">
        <f>SUMIF('1A Epäorgaaniset lannoitteet'!$C$7:$AG$7,$B134,'1A Epäorgaaniset lannoitteet'!$C$31:$AG$31)</f>
        <v>0</v>
      </c>
      <c r="O134">
        <f>SUMIF('1A Epäorgaaniset lannoitteet'!$C$7:$AG$7,$B134,'1A Epäorgaaniset lannoitteet'!$C$32:$AG$32)</f>
        <v>0</v>
      </c>
      <c r="P134">
        <f>SUMIF('1A Epäorgaaniset lannoitteet'!$C$7:$AG$7,$B134,'1A Epäorgaaniset lannoitteet'!$C$33:$AG$33)</f>
        <v>0</v>
      </c>
      <c r="Q134">
        <f>SUMIF('1A Epäorgaaniset lannoitteet'!$C$7:$AG$7,$B134,'1A Epäorgaaniset lannoitteet'!$C$34:$AG$34)</f>
        <v>0</v>
      </c>
      <c r="R134">
        <f>SUMIF('1A Epäorgaaniset lannoitteet'!$C$7:$AG$7,$B134,'1A Epäorgaaniset lannoitteet'!$C$35:$AG$35)</f>
        <v>0</v>
      </c>
      <c r="S134">
        <f>SUMIF('1A Epäorgaaniset lannoitteet'!$C$7:$AG$7,$B134,'1A Epäorgaaniset lannoitteet'!$C$36:$AG$36)</f>
        <v>0</v>
      </c>
      <c r="T134">
        <f>SUMIF('1A Epäorgaaniset lannoitteet'!$C$7:$AG$7,$B134,'1A Epäorgaaniset lannoitteet'!$C$37:$AG$37)</f>
        <v>0</v>
      </c>
      <c r="U134">
        <f>SUMIF('1A Epäorgaaniset lannoitteet'!$C$7:$AG$7,$B134,'1A Epäorgaaniset lannoitteet'!$C$38:$AG$38)</f>
        <v>0</v>
      </c>
    </row>
    <row r="135" spans="1:21">
      <c r="A135">
        <v>1</v>
      </c>
      <c r="B135" s="132" t="s">
        <v>458</v>
      </c>
      <c r="I135" s="91"/>
      <c r="K135">
        <f>SUMIF('1A Epäorgaaniset lannoitteet'!$C$7:$AG$7,$B135,'1A Epäorgaaniset lannoitteet'!$C$28:$AG$28)</f>
        <v>0</v>
      </c>
      <c r="L135">
        <f>SUMIF('1A Epäorgaaniset lannoitteet'!$C$7:$AG$7,$B135,'1A Epäorgaaniset lannoitteet'!$C$29:$AG$29)</f>
        <v>0</v>
      </c>
      <c r="M135">
        <f>SUMIF('1A Epäorgaaniset lannoitteet'!$C$7:$AG$7,$B135,'1A Epäorgaaniset lannoitteet'!$C$30:$AG$30)</f>
        <v>0</v>
      </c>
      <c r="N135">
        <f>SUMIF('1A Epäorgaaniset lannoitteet'!$C$7:$AG$7,$B135,'1A Epäorgaaniset lannoitteet'!$C$31:$AG$31)</f>
        <v>0</v>
      </c>
      <c r="O135">
        <f>SUMIF('1A Epäorgaaniset lannoitteet'!$C$7:$AG$7,$B135,'1A Epäorgaaniset lannoitteet'!$C$32:$AG$32)</f>
        <v>0</v>
      </c>
      <c r="P135">
        <f>SUMIF('1A Epäorgaaniset lannoitteet'!$C$7:$AG$7,$B135,'1A Epäorgaaniset lannoitteet'!$C$33:$AG$33)</f>
        <v>0</v>
      </c>
      <c r="Q135">
        <f>SUMIF('1A Epäorgaaniset lannoitteet'!$C$7:$AG$7,$B135,'1A Epäorgaaniset lannoitteet'!$C$34:$AG$34)</f>
        <v>0</v>
      </c>
      <c r="R135">
        <f>SUMIF('1A Epäorgaaniset lannoitteet'!$C$7:$AG$7,$B135,'1A Epäorgaaniset lannoitteet'!$C$35:$AG$35)</f>
        <v>0</v>
      </c>
      <c r="S135">
        <f>SUMIF('1A Epäorgaaniset lannoitteet'!$C$7:$AG$7,$B135,'1A Epäorgaaniset lannoitteet'!$C$36:$AG$36)</f>
        <v>0</v>
      </c>
      <c r="T135">
        <f>SUMIF('1A Epäorgaaniset lannoitteet'!$C$7:$AG$7,$B135,'1A Epäorgaaniset lannoitteet'!$C$37:$AG$37)</f>
        <v>0</v>
      </c>
      <c r="U135">
        <f>SUMIF('1A Epäorgaaniset lannoitteet'!$C$7:$AG$7,$B135,'1A Epäorgaaniset lannoitteet'!$C$38:$AG$38)</f>
        <v>0</v>
      </c>
    </row>
    <row r="136" spans="1:21">
      <c r="A136">
        <v>1</v>
      </c>
      <c r="B136" t="s">
        <v>199</v>
      </c>
      <c r="C136" t="s">
        <v>350</v>
      </c>
      <c r="D136">
        <f>SUMIF('1A Epäorgaaniset lannoitteet'!$C$7:$AG$7,$B136,'1A Epäorgaaniset lannoitteet'!$C$12:$AG$12)</f>
        <v>0</v>
      </c>
      <c r="F136">
        <f>SUMIF('1A Epäorgaaniset lannoitteet'!$C$7:$AG$7,$B136,'1A Epäorgaaniset lannoitteet'!$C$25:$AG$25)</f>
        <v>0</v>
      </c>
      <c r="H136">
        <f>SUMIF('1A Epäorgaaniset lannoitteet'!$C$7:$AG$7,$B136,'1A Epäorgaaniset lannoitteet'!$C$1:$AG$1)</f>
        <v>0</v>
      </c>
      <c r="I136" s="91" t="str">
        <f t="shared" si="3"/>
        <v/>
      </c>
      <c r="K136">
        <f>SUMIF('1A Epäorgaaniset lannoitteet'!$C$7:$AG$7,$B136,'1A Epäorgaaniset lannoitteet'!$C$28:$AG$28)</f>
        <v>0</v>
      </c>
      <c r="L136">
        <f>SUMIF('1A Epäorgaaniset lannoitteet'!$C$7:$AG$7,$B136,'1A Epäorgaaniset lannoitteet'!$C$29:$AG$29)</f>
        <v>0</v>
      </c>
      <c r="M136">
        <f>SUMIF('1A Epäorgaaniset lannoitteet'!$C$7:$AG$7,$B136,'1A Epäorgaaniset lannoitteet'!$C$30:$AG$30)</f>
        <v>0</v>
      </c>
      <c r="N136">
        <f>SUMIF('1A Epäorgaaniset lannoitteet'!$C$7:$AG$7,$B136,'1A Epäorgaaniset lannoitteet'!$C$31:$AG$31)</f>
        <v>0</v>
      </c>
      <c r="O136">
        <f>SUMIF('1A Epäorgaaniset lannoitteet'!$C$7:$AG$7,$B136,'1A Epäorgaaniset lannoitteet'!$C$32:$AG$32)</f>
        <v>0</v>
      </c>
      <c r="P136">
        <f>SUMIF('1A Epäorgaaniset lannoitteet'!$C$7:$AG$7,$B136,'1A Epäorgaaniset lannoitteet'!$C$33:$AG$33)</f>
        <v>0</v>
      </c>
      <c r="Q136">
        <f>SUMIF('1A Epäorgaaniset lannoitteet'!$C$7:$AG$7,$B136,'1A Epäorgaaniset lannoitteet'!$C$34:$AG$34)</f>
        <v>0</v>
      </c>
      <c r="R136">
        <f>SUMIF('1A Epäorgaaniset lannoitteet'!$C$7:$AG$7,$B136,'1A Epäorgaaniset lannoitteet'!$C$35:$AG$35)</f>
        <v>0</v>
      </c>
      <c r="S136">
        <f>SUMIF('1A Epäorgaaniset lannoitteet'!$C$7:$AG$7,$B136,'1A Epäorgaaniset lannoitteet'!$C$36:$AG$36)</f>
        <v>0</v>
      </c>
      <c r="T136">
        <f>SUMIF('1A Epäorgaaniset lannoitteet'!$C$7:$AG$7,$B136,'1A Epäorgaaniset lannoitteet'!$C$37:$AG$37)</f>
        <v>0</v>
      </c>
      <c r="U136">
        <f>SUMIF('1A Epäorgaaniset lannoitteet'!$C$7:$AG$7,$B136,'1A Epäorgaaniset lannoitteet'!$C$38:$AG$38)</f>
        <v>0</v>
      </c>
    </row>
  </sheetData>
  <hyperlinks>
    <hyperlink ref="D14" r:id="rId1" display="lannoite.ilmoitukset@evira.fi " xr:uid="{00000000-0004-0000-0400-000000000000}"/>
    <hyperlink ref="A7" r:id="rId2" display="Linkki rekisteriin tästä." xr:uid="{00000000-0004-0000-04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DB8BE-818E-4D0F-A44E-83222AD7FF0B}">
  <dimension ref="A1:B144"/>
  <sheetViews>
    <sheetView workbookViewId="0"/>
  </sheetViews>
  <sheetFormatPr defaultRowHeight="14.5"/>
  <cols>
    <col min="1" max="1" width="52.54296875" customWidth="1"/>
    <col min="2" max="2" width="35.6328125" customWidth="1"/>
  </cols>
  <sheetData>
    <row r="1" spans="1:2">
      <c r="A1" s="185" t="s">
        <v>491</v>
      </c>
      <c r="B1" t="s">
        <v>22</v>
      </c>
    </row>
    <row r="2" spans="1:2">
      <c r="A2" t="s">
        <v>25</v>
      </c>
      <c r="B2" t="s">
        <v>26</v>
      </c>
    </row>
    <row r="3" spans="1:2">
      <c r="A3" t="s">
        <v>27</v>
      </c>
      <c r="B3" t="s">
        <v>28</v>
      </c>
    </row>
    <row r="4" spans="1:2">
      <c r="A4" t="s">
        <v>29</v>
      </c>
      <c r="B4" t="s">
        <v>30</v>
      </c>
    </row>
    <row r="5" spans="1:2">
      <c r="A5" t="s">
        <v>32</v>
      </c>
      <c r="B5" t="s">
        <v>33</v>
      </c>
    </row>
    <row r="6" spans="1:2">
      <c r="A6" t="s">
        <v>34</v>
      </c>
      <c r="B6" t="s">
        <v>35</v>
      </c>
    </row>
    <row r="7" spans="1:2">
      <c r="A7" t="s">
        <v>36</v>
      </c>
      <c r="B7" t="s">
        <v>37</v>
      </c>
    </row>
    <row r="8" spans="1:2">
      <c r="A8" t="s">
        <v>38</v>
      </c>
      <c r="B8" t="s">
        <v>39</v>
      </c>
    </row>
    <row r="9" spans="1:2">
      <c r="A9" t="s">
        <v>40</v>
      </c>
      <c r="B9" t="s">
        <v>41</v>
      </c>
    </row>
    <row r="10" spans="1:2">
      <c r="A10" t="s">
        <v>42</v>
      </c>
      <c r="B10" t="s">
        <v>43</v>
      </c>
    </row>
    <row r="11" spans="1:2">
      <c r="A11" t="s">
        <v>45</v>
      </c>
      <c r="B11" t="s">
        <v>46</v>
      </c>
    </row>
    <row r="12" spans="1:2">
      <c r="A12" t="s">
        <v>47</v>
      </c>
      <c r="B12" t="s">
        <v>48</v>
      </c>
    </row>
    <row r="13" spans="1:2">
      <c r="A13" t="s">
        <v>50</v>
      </c>
      <c r="B13" t="s">
        <v>51</v>
      </c>
    </row>
    <row r="14" spans="1:2">
      <c r="A14" t="s">
        <v>52</v>
      </c>
      <c r="B14" t="s">
        <v>53</v>
      </c>
    </row>
    <row r="15" spans="1:2">
      <c r="A15" t="s">
        <v>55</v>
      </c>
      <c r="B15" t="s">
        <v>56</v>
      </c>
    </row>
    <row r="16" spans="1:2">
      <c r="A16" t="s">
        <v>57</v>
      </c>
      <c r="B16" t="s">
        <v>58</v>
      </c>
    </row>
    <row r="17" spans="1:2">
      <c r="A17" t="s">
        <v>370</v>
      </c>
      <c r="B17" t="s">
        <v>464</v>
      </c>
    </row>
    <row r="18" spans="1:2">
      <c r="A18" t="s">
        <v>492</v>
      </c>
      <c r="B18" t="s">
        <v>493</v>
      </c>
    </row>
    <row r="19" spans="1:2">
      <c r="A19" t="s">
        <v>494</v>
      </c>
      <c r="B19" t="s">
        <v>495</v>
      </c>
    </row>
    <row r="20" spans="1:2">
      <c r="A20" s="185" t="s">
        <v>496</v>
      </c>
      <c r="B20" t="s">
        <v>22</v>
      </c>
    </row>
    <row r="21" spans="1:2">
      <c r="A21" t="s">
        <v>62</v>
      </c>
      <c r="B21" t="s">
        <v>63</v>
      </c>
    </row>
    <row r="22" spans="1:2">
      <c r="A22" t="s">
        <v>64</v>
      </c>
      <c r="B22" t="s">
        <v>65</v>
      </c>
    </row>
    <row r="23" spans="1:2">
      <c r="A23" t="s">
        <v>66</v>
      </c>
      <c r="B23" t="s">
        <v>67</v>
      </c>
    </row>
    <row r="24" spans="1:2">
      <c r="A24" t="s">
        <v>68</v>
      </c>
      <c r="B24" t="s">
        <v>69</v>
      </c>
    </row>
    <row r="25" spans="1:2">
      <c r="A25" t="s">
        <v>70</v>
      </c>
      <c r="B25" t="s">
        <v>71</v>
      </c>
    </row>
    <row r="26" spans="1:2">
      <c r="A26" t="s">
        <v>72</v>
      </c>
      <c r="B26" t="s">
        <v>73</v>
      </c>
    </row>
    <row r="27" spans="1:2">
      <c r="A27" t="s">
        <v>74</v>
      </c>
      <c r="B27" t="s">
        <v>75</v>
      </c>
    </row>
    <row r="28" spans="1:2">
      <c r="A28" t="s">
        <v>76</v>
      </c>
      <c r="B28" t="s">
        <v>77</v>
      </c>
    </row>
    <row r="29" spans="1:2">
      <c r="A29" t="s">
        <v>78</v>
      </c>
      <c r="B29" t="s">
        <v>79</v>
      </c>
    </row>
    <row r="30" spans="1:2">
      <c r="A30" t="s">
        <v>80</v>
      </c>
      <c r="B30" t="s">
        <v>81</v>
      </c>
    </row>
    <row r="31" spans="1:2">
      <c r="A31" t="s">
        <v>82</v>
      </c>
      <c r="B31" t="s">
        <v>83</v>
      </c>
    </row>
    <row r="32" spans="1:2">
      <c r="A32" t="s">
        <v>84</v>
      </c>
      <c r="B32" t="s">
        <v>85</v>
      </c>
    </row>
    <row r="33" spans="1:2">
      <c r="A33" t="s">
        <v>86</v>
      </c>
      <c r="B33" t="s">
        <v>87</v>
      </c>
    </row>
    <row r="34" spans="1:2">
      <c r="A34" t="s">
        <v>88</v>
      </c>
      <c r="B34" t="s">
        <v>89</v>
      </c>
    </row>
    <row r="35" spans="1:2">
      <c r="A35" t="s">
        <v>90</v>
      </c>
      <c r="B35" t="s">
        <v>91</v>
      </c>
    </row>
    <row r="36" spans="1:2">
      <c r="A36" t="s">
        <v>92</v>
      </c>
      <c r="B36" t="s">
        <v>93</v>
      </c>
    </row>
    <row r="37" spans="1:2">
      <c r="A37" t="s">
        <v>94</v>
      </c>
      <c r="B37" t="s">
        <v>95</v>
      </c>
    </row>
    <row r="38" spans="1:2">
      <c r="A38" t="s">
        <v>96</v>
      </c>
      <c r="B38" t="s">
        <v>97</v>
      </c>
    </row>
    <row r="39" spans="1:2">
      <c r="A39" t="s">
        <v>98</v>
      </c>
      <c r="B39" t="s">
        <v>99</v>
      </c>
    </row>
    <row r="40" spans="1:2">
      <c r="A40" t="s">
        <v>100</v>
      </c>
      <c r="B40" t="s">
        <v>101</v>
      </c>
    </row>
    <row r="41" spans="1:2">
      <c r="A41" t="s">
        <v>103</v>
      </c>
      <c r="B41" t="s">
        <v>372</v>
      </c>
    </row>
    <row r="42" spans="1:2">
      <c r="A42" t="s">
        <v>104</v>
      </c>
      <c r="B42" t="s">
        <v>105</v>
      </c>
    </row>
    <row r="43" spans="1:2">
      <c r="A43" t="s">
        <v>106</v>
      </c>
      <c r="B43" t="s">
        <v>107</v>
      </c>
    </row>
    <row r="44" spans="1:2">
      <c r="A44" t="s">
        <v>108</v>
      </c>
      <c r="B44" t="s">
        <v>109</v>
      </c>
    </row>
    <row r="45" spans="1:2">
      <c r="A45" t="s">
        <v>110</v>
      </c>
      <c r="B45" t="s">
        <v>111</v>
      </c>
    </row>
    <row r="46" spans="1:2">
      <c r="A46" t="s">
        <v>373</v>
      </c>
      <c r="B46" t="s">
        <v>374</v>
      </c>
    </row>
    <row r="47" spans="1:2">
      <c r="A47" t="s">
        <v>112</v>
      </c>
      <c r="B47" t="s">
        <v>113</v>
      </c>
    </row>
    <row r="48" spans="1:2">
      <c r="A48" t="s">
        <v>114</v>
      </c>
      <c r="B48" t="s">
        <v>115</v>
      </c>
    </row>
    <row r="49" spans="1:2">
      <c r="A49" t="s">
        <v>116</v>
      </c>
      <c r="B49" t="s">
        <v>117</v>
      </c>
    </row>
    <row r="50" spans="1:2">
      <c r="A50" t="s">
        <v>118</v>
      </c>
      <c r="B50" t="s">
        <v>119</v>
      </c>
    </row>
    <row r="51" spans="1:2">
      <c r="A51" t="s">
        <v>121</v>
      </c>
      <c r="B51" t="s">
        <v>375</v>
      </c>
    </row>
    <row r="52" spans="1:2">
      <c r="A52" t="s">
        <v>122</v>
      </c>
      <c r="B52" t="s">
        <v>376</v>
      </c>
    </row>
    <row r="53" spans="1:2">
      <c r="A53" t="s">
        <v>123</v>
      </c>
      <c r="B53" t="s">
        <v>124</v>
      </c>
    </row>
    <row r="54" spans="1:2">
      <c r="A54" t="s">
        <v>125</v>
      </c>
      <c r="B54" t="s">
        <v>126</v>
      </c>
    </row>
    <row r="55" spans="1:2">
      <c r="A55" t="s">
        <v>127</v>
      </c>
      <c r="B55" t="s">
        <v>128</v>
      </c>
    </row>
    <row r="56" spans="1:2">
      <c r="A56" t="s">
        <v>129</v>
      </c>
      <c r="B56" t="s">
        <v>130</v>
      </c>
    </row>
    <row r="57" spans="1:2">
      <c r="A57" t="s">
        <v>131</v>
      </c>
      <c r="B57" t="s">
        <v>132</v>
      </c>
    </row>
    <row r="59" spans="1:2">
      <c r="A59" t="s">
        <v>135</v>
      </c>
      <c r="B59" t="s">
        <v>33</v>
      </c>
    </row>
    <row r="60" spans="1:2">
      <c r="A60" t="s">
        <v>136</v>
      </c>
      <c r="B60" t="s">
        <v>137</v>
      </c>
    </row>
    <row r="61" spans="1:2">
      <c r="A61" t="s">
        <v>139</v>
      </c>
      <c r="B61" t="s">
        <v>140</v>
      </c>
    </row>
    <row r="62" spans="1:2">
      <c r="A62" t="s">
        <v>141</v>
      </c>
      <c r="B62" t="s">
        <v>142</v>
      </c>
    </row>
    <row r="63" spans="1:2">
      <c r="A63" t="s">
        <v>144</v>
      </c>
      <c r="B63" t="s">
        <v>145</v>
      </c>
    </row>
    <row r="64" spans="1:2">
      <c r="A64" t="s">
        <v>146</v>
      </c>
      <c r="B64" t="s">
        <v>147</v>
      </c>
    </row>
    <row r="65" spans="1:2">
      <c r="A65" t="s">
        <v>149</v>
      </c>
      <c r="B65" t="s">
        <v>150</v>
      </c>
    </row>
    <row r="67" spans="1:2">
      <c r="A67" t="s">
        <v>153</v>
      </c>
      <c r="B67" t="s">
        <v>154</v>
      </c>
    </row>
    <row r="68" spans="1:2">
      <c r="A68" t="s">
        <v>155</v>
      </c>
      <c r="B68" t="s">
        <v>156</v>
      </c>
    </row>
    <row r="69" spans="1:2">
      <c r="A69" t="s">
        <v>157</v>
      </c>
      <c r="B69" t="s">
        <v>158</v>
      </c>
    </row>
    <row r="70" spans="1:2">
      <c r="A70" t="s">
        <v>159</v>
      </c>
      <c r="B70" t="s">
        <v>160</v>
      </c>
    </row>
    <row r="71" spans="1:2">
      <c r="A71" t="s">
        <v>161</v>
      </c>
      <c r="B71" t="s">
        <v>162</v>
      </c>
    </row>
    <row r="72" spans="1:2">
      <c r="A72" t="s">
        <v>163</v>
      </c>
      <c r="B72" t="s">
        <v>164</v>
      </c>
    </row>
    <row r="73" spans="1:2">
      <c r="A73" t="s">
        <v>165</v>
      </c>
      <c r="B73" t="s">
        <v>377</v>
      </c>
    </row>
    <row r="74" spans="1:2">
      <c r="A74" t="s">
        <v>167</v>
      </c>
      <c r="B74" t="s">
        <v>168</v>
      </c>
    </row>
    <row r="75" spans="1:2">
      <c r="A75" t="s">
        <v>169</v>
      </c>
      <c r="B75" t="s">
        <v>378</v>
      </c>
    </row>
    <row r="76" spans="1:2">
      <c r="A76" t="s">
        <v>171</v>
      </c>
      <c r="B76" t="s">
        <v>170</v>
      </c>
    </row>
    <row r="77" spans="1:2">
      <c r="A77" t="s">
        <v>172</v>
      </c>
      <c r="B77" t="s">
        <v>379</v>
      </c>
    </row>
    <row r="78" spans="1:2">
      <c r="A78" t="s">
        <v>174</v>
      </c>
      <c r="B78" t="s">
        <v>466</v>
      </c>
    </row>
    <row r="79" spans="1:2">
      <c r="A79" t="s">
        <v>176</v>
      </c>
      <c r="B79" t="s">
        <v>380</v>
      </c>
    </row>
    <row r="80" spans="1:2">
      <c r="A80" t="s">
        <v>178</v>
      </c>
      <c r="B80" t="s">
        <v>173</v>
      </c>
    </row>
    <row r="81" spans="1:2">
      <c r="A81" t="s">
        <v>180</v>
      </c>
      <c r="B81" t="s">
        <v>381</v>
      </c>
    </row>
    <row r="82" spans="1:2">
      <c r="A82" t="s">
        <v>382</v>
      </c>
      <c r="B82" t="s">
        <v>175</v>
      </c>
    </row>
    <row r="83" spans="1:2">
      <c r="A83" t="s">
        <v>383</v>
      </c>
      <c r="B83" t="s">
        <v>388</v>
      </c>
    </row>
    <row r="84" spans="1:2">
      <c r="A84" t="s">
        <v>384</v>
      </c>
      <c r="B84" t="s">
        <v>177</v>
      </c>
    </row>
    <row r="85" spans="1:2">
      <c r="A85" t="s">
        <v>385</v>
      </c>
      <c r="B85" t="s">
        <v>389</v>
      </c>
    </row>
    <row r="86" spans="1:2">
      <c r="A86" t="s">
        <v>386</v>
      </c>
      <c r="B86" t="s">
        <v>179</v>
      </c>
    </row>
    <row r="87" spans="1:2">
      <c r="A87" t="s">
        <v>387</v>
      </c>
      <c r="B87" t="s">
        <v>181</v>
      </c>
    </row>
    <row r="89" spans="1:2">
      <c r="A89" t="s">
        <v>390</v>
      </c>
      <c r="B89" t="s">
        <v>183</v>
      </c>
    </row>
    <row r="90" spans="1:2">
      <c r="A90" t="s">
        <v>391</v>
      </c>
      <c r="B90" t="s">
        <v>184</v>
      </c>
    </row>
    <row r="91" spans="1:2">
      <c r="A91" t="s">
        <v>392</v>
      </c>
      <c r="B91" t="s">
        <v>393</v>
      </c>
    </row>
    <row r="92" spans="1:2">
      <c r="A92" t="s">
        <v>395</v>
      </c>
      <c r="B92" t="s">
        <v>394</v>
      </c>
    </row>
    <row r="93" spans="1:2">
      <c r="A93" t="s">
        <v>396</v>
      </c>
      <c r="B93" t="s">
        <v>185</v>
      </c>
    </row>
    <row r="94" spans="1:2">
      <c r="A94" t="s">
        <v>397</v>
      </c>
      <c r="B94" t="s">
        <v>186</v>
      </c>
    </row>
    <row r="95" spans="1:2">
      <c r="A95" t="s">
        <v>398</v>
      </c>
      <c r="B95" t="s">
        <v>187</v>
      </c>
    </row>
    <row r="96" spans="1:2">
      <c r="A96" t="s">
        <v>399</v>
      </c>
      <c r="B96" t="s">
        <v>188</v>
      </c>
    </row>
    <row r="97" spans="1:2">
      <c r="A97" t="s">
        <v>400</v>
      </c>
      <c r="B97" t="s">
        <v>189</v>
      </c>
    </row>
    <row r="98" spans="1:2">
      <c r="A98" t="s">
        <v>401</v>
      </c>
      <c r="B98" t="s">
        <v>190</v>
      </c>
    </row>
    <row r="99" spans="1:2">
      <c r="A99" t="s">
        <v>402</v>
      </c>
      <c r="B99" t="s">
        <v>191</v>
      </c>
    </row>
    <row r="101" spans="1:2">
      <c r="A101" t="s">
        <v>403</v>
      </c>
      <c r="B101" t="s">
        <v>193</v>
      </c>
    </row>
    <row r="102" spans="1:2">
      <c r="A102" t="s">
        <v>404</v>
      </c>
      <c r="B102" t="s">
        <v>194</v>
      </c>
    </row>
    <row r="103" spans="1:2">
      <c r="A103" t="s">
        <v>405</v>
      </c>
      <c r="B103" t="s">
        <v>195</v>
      </c>
    </row>
    <row r="104" spans="1:2">
      <c r="A104" t="s">
        <v>406</v>
      </c>
      <c r="B104" t="s">
        <v>196</v>
      </c>
    </row>
    <row r="105" spans="1:2">
      <c r="A105" t="s">
        <v>407</v>
      </c>
      <c r="B105" t="s">
        <v>197</v>
      </c>
    </row>
    <row r="106" spans="1:2">
      <c r="A106" t="s">
        <v>408</v>
      </c>
      <c r="B106" t="s">
        <v>198</v>
      </c>
    </row>
    <row r="107" spans="1:2">
      <c r="A107" t="s">
        <v>409</v>
      </c>
      <c r="B107" t="s">
        <v>200</v>
      </c>
    </row>
    <row r="108" spans="1:2">
      <c r="A108" t="s">
        <v>412</v>
      </c>
      <c r="B108" t="s">
        <v>201</v>
      </c>
    </row>
    <row r="109" spans="1:2">
      <c r="A109" t="s">
        <v>413</v>
      </c>
      <c r="B109" t="s">
        <v>202</v>
      </c>
    </row>
    <row r="110" spans="1:2">
      <c r="A110" t="s">
        <v>414</v>
      </c>
      <c r="B110" t="s">
        <v>415</v>
      </c>
    </row>
    <row r="111" spans="1:2">
      <c r="A111" t="s">
        <v>417</v>
      </c>
      <c r="B111" t="s">
        <v>203</v>
      </c>
    </row>
    <row r="112" spans="1:2">
      <c r="A112" t="s">
        <v>418</v>
      </c>
      <c r="B112" t="s">
        <v>204</v>
      </c>
    </row>
    <row r="113" spans="1:2">
      <c r="A113" t="s">
        <v>419</v>
      </c>
      <c r="B113" t="s">
        <v>205</v>
      </c>
    </row>
    <row r="114" spans="1:2">
      <c r="A114" t="s">
        <v>420</v>
      </c>
      <c r="B114" t="s">
        <v>206</v>
      </c>
    </row>
    <row r="115" spans="1:2">
      <c r="A115" t="s">
        <v>421</v>
      </c>
      <c r="B115" t="s">
        <v>207</v>
      </c>
    </row>
    <row r="116" spans="1:2">
      <c r="A116" t="s">
        <v>422</v>
      </c>
      <c r="B116" t="s">
        <v>208</v>
      </c>
    </row>
    <row r="117" spans="1:2">
      <c r="A117" t="s">
        <v>423</v>
      </c>
      <c r="B117" t="s">
        <v>209</v>
      </c>
    </row>
    <row r="118" spans="1:2">
      <c r="A118" t="s">
        <v>424</v>
      </c>
      <c r="B118" t="s">
        <v>210</v>
      </c>
    </row>
    <row r="119" spans="1:2">
      <c r="A119" t="s">
        <v>425</v>
      </c>
      <c r="B119" t="s">
        <v>426</v>
      </c>
    </row>
    <row r="120" spans="1:2">
      <c r="A120" t="s">
        <v>428</v>
      </c>
      <c r="B120" t="s">
        <v>211</v>
      </c>
    </row>
    <row r="121" spans="1:2">
      <c r="A121" t="s">
        <v>429</v>
      </c>
      <c r="B121" t="s">
        <v>212</v>
      </c>
    </row>
    <row r="122" spans="1:2">
      <c r="A122" t="s">
        <v>431</v>
      </c>
      <c r="B122" t="s">
        <v>430</v>
      </c>
    </row>
    <row r="123" spans="1:2">
      <c r="A123" t="s">
        <v>432</v>
      </c>
      <c r="B123" t="s">
        <v>433</v>
      </c>
    </row>
    <row r="124" spans="1:2">
      <c r="A124" t="s">
        <v>435</v>
      </c>
      <c r="B124" t="s">
        <v>213</v>
      </c>
    </row>
    <row r="125" spans="1:2">
      <c r="A125" t="s">
        <v>436</v>
      </c>
      <c r="B125" t="s">
        <v>214</v>
      </c>
    </row>
    <row r="126" spans="1:2">
      <c r="A126" t="s">
        <v>437</v>
      </c>
      <c r="B126" t="s">
        <v>215</v>
      </c>
    </row>
    <row r="127" spans="1:2">
      <c r="A127" t="s">
        <v>438</v>
      </c>
      <c r="B127" t="s">
        <v>216</v>
      </c>
    </row>
    <row r="128" spans="1:2">
      <c r="A128" t="s">
        <v>439</v>
      </c>
      <c r="B128" t="s">
        <v>440</v>
      </c>
    </row>
    <row r="129" spans="1:2">
      <c r="A129" t="s">
        <v>441</v>
      </c>
      <c r="B129" t="s">
        <v>443</v>
      </c>
    </row>
    <row r="130" spans="1:2">
      <c r="A130" t="s">
        <v>442</v>
      </c>
      <c r="B130" t="s">
        <v>444</v>
      </c>
    </row>
    <row r="131" spans="1:2">
      <c r="A131" t="s">
        <v>446</v>
      </c>
      <c r="B131" t="s">
        <v>217</v>
      </c>
    </row>
    <row r="132" spans="1:2">
      <c r="A132" t="s">
        <v>447</v>
      </c>
      <c r="B132" t="s">
        <v>218</v>
      </c>
    </row>
    <row r="133" spans="1:2">
      <c r="A133" t="s">
        <v>448</v>
      </c>
      <c r="B133" t="s">
        <v>219</v>
      </c>
    </row>
    <row r="134" spans="1:2">
      <c r="A134" t="s">
        <v>449</v>
      </c>
      <c r="B134" t="s">
        <v>220</v>
      </c>
    </row>
    <row r="135" spans="1:2">
      <c r="A135" t="s">
        <v>451</v>
      </c>
      <c r="B135" t="s">
        <v>221</v>
      </c>
    </row>
    <row r="136" spans="1:2">
      <c r="A136" t="s">
        <v>452</v>
      </c>
      <c r="B136" t="s">
        <v>222</v>
      </c>
    </row>
    <row r="137" spans="1:2">
      <c r="A137" t="s">
        <v>453</v>
      </c>
      <c r="B137" t="s">
        <v>223</v>
      </c>
    </row>
    <row r="138" spans="1:2">
      <c r="A138" t="s">
        <v>454</v>
      </c>
      <c r="B138" t="s">
        <v>224</v>
      </c>
    </row>
    <row r="139" spans="1:2">
      <c r="A139" t="s">
        <v>455</v>
      </c>
      <c r="B139" t="s">
        <v>456</v>
      </c>
    </row>
    <row r="140" spans="1:2">
      <c r="A140" t="s">
        <v>457</v>
      </c>
      <c r="B140" t="s">
        <v>459</v>
      </c>
    </row>
    <row r="141" spans="1:2">
      <c r="A141" t="s">
        <v>458</v>
      </c>
      <c r="B141" t="s">
        <v>460</v>
      </c>
    </row>
    <row r="142" spans="1:2">
      <c r="A142" t="s">
        <v>199</v>
      </c>
      <c r="B142" t="s">
        <v>463</v>
      </c>
    </row>
    <row r="143" spans="1:2">
      <c r="A143" t="s">
        <v>477</v>
      </c>
      <c r="B143" t="s">
        <v>480</v>
      </c>
    </row>
    <row r="144" spans="1:2">
      <c r="A144" t="s">
        <v>478</v>
      </c>
      <c r="B144" t="s">
        <v>479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Ilmoittaja_Täyttöohje</vt:lpstr>
      <vt:lpstr>1A Epäorgaaniset lannoitteet</vt:lpstr>
      <vt:lpstr>Kansallinen tyyppinimiluettelo</vt:lpstr>
      <vt:lpstr>EY-tyyppinimiluettelo</vt:lpstr>
      <vt:lpstr>Koonti</vt:lpstr>
      <vt:lpstr>Taul1</vt:lpstr>
    </vt:vector>
  </TitlesOfParts>
  <Company>Evira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Ala-Mantila Ossi</dc:creator>
  <cp:lastModifiedBy>Ala-Mantila Ossi (Ruokavirasto)</cp:lastModifiedBy>
  <dcterms:created xsi:type="dcterms:W3CDTF">2017-12-28T09:10:54Z</dcterms:created>
  <dcterms:modified xsi:type="dcterms:W3CDTF">2022-01-03T14:10:36Z</dcterms:modified>
</cp:coreProperties>
</file>