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42254\Desktop\"/>
    </mc:Choice>
  </mc:AlternateContent>
  <xr:revisionPtr revIDLastSave="0" documentId="8_{0E822E5D-3104-4904-ABB8-FD0579510D3C}" xr6:coauthVersionLast="47" xr6:coauthVersionMax="47" xr10:uidLastSave="{00000000-0000-0000-0000-000000000000}"/>
  <bookViews>
    <workbookView xWindow="28680" yWindow="-120" windowWidth="29040" windowHeight="15840" xr2:uid="{744969EF-1CAD-4A3D-BBC1-863F880356FC}"/>
  </bookViews>
  <sheets>
    <sheet name="Taul1" sheetId="1" r:id="rId1"/>
  </sheets>
  <definedNames>
    <definedName name="Print_Area" localSheetId="0">Taul1!$A$1:$G$94</definedName>
    <definedName name="Print_Titles" localSheetId="0">Taul1!$1:$2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4" i="1" l="1"/>
  <c r="D93" i="1"/>
  <c r="C93" i="1"/>
  <c r="D86" i="1"/>
  <c r="C86" i="1"/>
  <c r="D82" i="1"/>
  <c r="C82" i="1"/>
  <c r="D77" i="1"/>
  <c r="C77" i="1"/>
  <c r="D73" i="1"/>
  <c r="C73" i="1"/>
  <c r="D65" i="1"/>
  <c r="C65" i="1"/>
  <c r="D63" i="1"/>
  <c r="C63" i="1"/>
  <c r="D57" i="1"/>
  <c r="C57" i="1"/>
  <c r="D53" i="1"/>
  <c r="C53" i="1"/>
  <c r="D46" i="1"/>
  <c r="C46" i="1"/>
  <c r="D41" i="1"/>
  <c r="C41" i="1"/>
  <c r="D38" i="1"/>
  <c r="C38" i="1"/>
  <c r="D34" i="1"/>
  <c r="C34" i="1"/>
  <c r="D30" i="1"/>
  <c r="C30" i="1"/>
  <c r="D26" i="1"/>
  <c r="C26" i="1"/>
  <c r="D19" i="1"/>
  <c r="C19" i="1"/>
  <c r="E64" i="1"/>
  <c r="E65" i="1" s="1"/>
  <c r="G65" i="1" s="1"/>
  <c r="E3" i="1"/>
  <c r="E4" i="1"/>
  <c r="G4" i="1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92" i="1" l="1"/>
  <c r="E91" i="1"/>
  <c r="E90" i="1"/>
  <c r="E89" i="1"/>
  <c r="E88" i="1"/>
  <c r="E87" i="1"/>
  <c r="E85" i="1"/>
  <c r="E84" i="1"/>
  <c r="E83" i="1"/>
  <c r="C94" i="1"/>
  <c r="E81" i="1"/>
  <c r="E80" i="1"/>
  <c r="E79" i="1"/>
  <c r="E78" i="1"/>
  <c r="E76" i="1"/>
  <c r="E75" i="1"/>
  <c r="E74" i="1"/>
  <c r="E72" i="1"/>
  <c r="E71" i="1"/>
  <c r="E70" i="1"/>
  <c r="E69" i="1"/>
  <c r="E68" i="1"/>
  <c r="E67" i="1"/>
  <c r="E66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47" i="1"/>
  <c r="E45" i="1"/>
  <c r="E44" i="1"/>
  <c r="E43" i="1"/>
  <c r="E42" i="1"/>
  <c r="E41" i="1"/>
  <c r="E40" i="1"/>
  <c r="E39" i="1"/>
  <c r="E37" i="1"/>
  <c r="E36" i="1"/>
  <c r="E35" i="1"/>
  <c r="E33" i="1"/>
  <c r="E32" i="1"/>
  <c r="E31" i="1"/>
  <c r="E29" i="1"/>
  <c r="E28" i="1"/>
  <c r="E27" i="1"/>
  <c r="E25" i="1"/>
  <c r="E24" i="1"/>
  <c r="E23" i="1"/>
  <c r="E22" i="1"/>
  <c r="E21" i="1"/>
  <c r="E20" i="1"/>
  <c r="E93" i="1" l="1"/>
  <c r="G93" i="1" s="1"/>
  <c r="E73" i="1"/>
  <c r="G73" i="1" s="1"/>
  <c r="E19" i="1"/>
  <c r="G19" i="1" s="1"/>
  <c r="E34" i="1"/>
  <c r="G34" i="1" s="1"/>
  <c r="E57" i="1"/>
  <c r="G57" i="1" s="1"/>
  <c r="E86" i="1"/>
  <c r="G86" i="1" s="1"/>
  <c r="E77" i="1"/>
  <c r="G77" i="1" s="1"/>
  <c r="E30" i="1"/>
  <c r="G30" i="1" s="1"/>
  <c r="E46" i="1"/>
  <c r="G46" i="1" s="1"/>
  <c r="E82" i="1"/>
  <c r="G82" i="1" s="1"/>
  <c r="D94" i="1"/>
  <c r="E26" i="1"/>
  <c r="G26" i="1" s="1"/>
  <c r="E38" i="1"/>
  <c r="G38" i="1" s="1"/>
  <c r="G92" i="1"/>
  <c r="G91" i="1"/>
  <c r="G90" i="1"/>
  <c r="G89" i="1"/>
  <c r="G88" i="1"/>
  <c r="G87" i="1"/>
  <c r="G85" i="1"/>
  <c r="G84" i="1"/>
  <c r="G83" i="1"/>
  <c r="G81" i="1"/>
  <c r="G80" i="1"/>
  <c r="G79" i="1"/>
  <c r="G78" i="1"/>
  <c r="G76" i="1"/>
  <c r="G75" i="1"/>
  <c r="G74" i="1"/>
  <c r="G72" i="1"/>
  <c r="G71" i="1"/>
  <c r="G70" i="1"/>
  <c r="G69" i="1"/>
  <c r="G68" i="1"/>
  <c r="G67" i="1"/>
  <c r="G66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5" i="1"/>
  <c r="G44" i="1"/>
  <c r="G43" i="1"/>
  <c r="G42" i="1"/>
  <c r="G41" i="1"/>
  <c r="G40" i="1"/>
  <c r="G39" i="1"/>
  <c r="G37" i="1"/>
  <c r="G36" i="1"/>
  <c r="G35" i="1"/>
  <c r="G33" i="1"/>
  <c r="G32" i="1"/>
  <c r="G31" i="1"/>
  <c r="G29" i="1"/>
  <c r="G28" i="1"/>
  <c r="G27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" i="1"/>
  <c r="E94" i="1" l="1"/>
  <c r="G9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Myllymäki Pirjo (Ruoka)</author>
  </authors>
  <commentList>
    <comment ref="B61" authorId="0" shapeId="0" xr:uid="{5D4435C9-AC87-4FBD-AB8F-56075072FDD7}">
      <text>
        <r>
          <rPr>
            <b/>
            <sz val="9"/>
            <color indexed="81"/>
            <rFont val="Tahoma"/>
            <family val="2"/>
          </rPr>
          <t>Myllymäki Pirjo (Ruoka):</t>
        </r>
        <r>
          <rPr>
            <sz val="9"/>
            <color indexed="81"/>
            <rFont val="Tahoma"/>
            <family val="2"/>
          </rPr>
          <t xml:space="preserve">
Nimeä täydennetty/muutettu.</t>
        </r>
      </text>
    </comment>
  </commentList>
</comments>
</file>

<file path=xl/sharedStrings.xml><?xml version="1.0" encoding="utf-8"?>
<sst xmlns="http://schemas.openxmlformats.org/spreadsheetml/2006/main" count="175" uniqueCount="102">
  <si>
    <t>ELY-keskus/ NTM-central</t>
  </si>
  <si>
    <t>Yhteistoiminta-alue/ Samarbetsområde</t>
  </si>
  <si>
    <t>Sähköiset hakemukset/ E-ansökningar</t>
  </si>
  <si>
    <t>Paperihakemukset/ Blanketter</t>
  </si>
  <si>
    <t>Ahvenanmaan valtionvirasto/ Statens ämbetsverk på Åland</t>
  </si>
  <si>
    <t>Landsbygdsnäringsmyndigheten, Brändö</t>
  </si>
  <si>
    <t>Landsbygdsnäringsmyndigheten, Eckerö</t>
  </si>
  <si>
    <t>Landsbygdsnäringsmyndigheten, Finström</t>
  </si>
  <si>
    <t>Landsbygdsnäringsmyndigheten, Föglö</t>
  </si>
  <si>
    <t>Landsbygdsnäringsmyndigheten, Geta</t>
  </si>
  <si>
    <t>Landsbygdsnäringsmyndigheten, Hammarland</t>
  </si>
  <si>
    <t>Landsbygdsnäringsmyndigheten, Jomala</t>
  </si>
  <si>
    <t>Landsbygdsnäringsmyndigheten, Kumlinge</t>
  </si>
  <si>
    <t>Landsbygdsnäringsmyndigheten, Kökar</t>
  </si>
  <si>
    <t>Landsbygdsnäringsmyndigheten, Lemland</t>
  </si>
  <si>
    <t>Landsbygdsnäringsmyndigheten, Lumparland</t>
  </si>
  <si>
    <t>Landsbygdsnäringsmyndigheten, Mariehamn</t>
  </si>
  <si>
    <t>Landsbygdsnäringsmyndigheten, Saltvik</t>
  </si>
  <si>
    <t>Landsbygdsnäringsmyndigheten, Sottunga</t>
  </si>
  <si>
    <t>Landsbygdsnäringsmyndigheten, Sund</t>
  </si>
  <si>
    <t>Landsbygdsnäringsmyndigheten, Vårdö</t>
  </si>
  <si>
    <t>Ahvenanmaan valtionvirasto yhteensä/ Statens ämbetsverk på Åland tillsammans</t>
  </si>
  <si>
    <t>Etelä-Pohjanmaan ELY-keskus/ NTM-centralen i Södra Österbotten</t>
  </si>
  <si>
    <t>Alavuden yhteistoiminta-alue</t>
  </si>
  <si>
    <t>Järvi-Pohjanmaan yhteistoiminta-alue</t>
  </si>
  <si>
    <t>Kauhajoen kaupungin yhteistoiminta-alue</t>
  </si>
  <si>
    <t>Kauhavan maaseutuhallinnon yksikkö</t>
  </si>
  <si>
    <t>Kurikan kaupungin maaseututoimi</t>
  </si>
  <si>
    <t>Seinäjoen yhteistoiminta-alue</t>
  </si>
  <si>
    <t>Etelä-Savon ELY-keskus/ NTM-centralen i Södra Savolax</t>
  </si>
  <si>
    <t>Itä-Savon maaseututoimi</t>
  </si>
  <si>
    <t>Mikkelin maaseututoimi</t>
  </si>
  <si>
    <t>Rantasalmen yhteistoiminta-alue</t>
  </si>
  <si>
    <t>Hämeen ELY-keskus/ NTM-centralen i Tavastland</t>
  </si>
  <si>
    <t>Maaseutupalveluyksikkö Häme</t>
  </si>
  <si>
    <t>Orimattilan yhteistoiminta-alue</t>
  </si>
  <si>
    <t>Päijät-Hämeen maaseutuhallinto</t>
  </si>
  <si>
    <t>Kaakkois-Suomen ELY-keskus/ NTM-centralen i Sydöstra Finland</t>
  </si>
  <si>
    <t>Etelä-Karjalan maaseututoimi</t>
  </si>
  <si>
    <t>Haminan maaseutupalvelut</t>
  </si>
  <si>
    <t>Kouvolan yhteistoiminta-alue</t>
  </si>
  <si>
    <t>Kainuun ELY-keskus/ NTM-centralen i Kajanaland</t>
  </si>
  <si>
    <t>Puolangan yhteistoiminta-alue</t>
  </si>
  <si>
    <t>Sotkamon kunnan maaseutuhallintoyksikkö</t>
  </si>
  <si>
    <t>Keski-Suomen ELY-keskus/ NTM-centralen i Mellersta Finland</t>
  </si>
  <si>
    <t>Laukaan yhteistoiminta-alue</t>
  </si>
  <si>
    <t>Maaseutuhallinnon Keuruun yhteistoiminta-alue</t>
  </si>
  <si>
    <t>Pihtiputaan maaseutuhallinnon yhteistoiminta-alue</t>
  </si>
  <si>
    <t>Saarijärven kaupunki, Maaseutuhallinnon yhteistoiminta-alue</t>
  </si>
  <si>
    <t>Lapin ELY-keskus/ NTM-centralen i Lappland</t>
  </si>
  <si>
    <t>Inarin ja Utsjoen maaseutuhallinnon  yhteistoiminta-alue</t>
  </si>
  <si>
    <t>Maaseutuhallinnon Itä-Lapin Yhteistoiminta-alue</t>
  </si>
  <si>
    <t>Sodankylän kunta</t>
  </si>
  <si>
    <t>Tervolan yhteistoiminta-alue</t>
  </si>
  <si>
    <t>Tunturi-Lapin yhteistoiminta-alue</t>
  </si>
  <si>
    <t>Ylitornion yhteistoiminta-alue</t>
  </si>
  <si>
    <t>Pirkanmaan ELY-keskus/ NTM-centralen i Birkaland</t>
  </si>
  <si>
    <t>Lempäälän maaseutuhallinnon yhteistoiminta-alue</t>
  </si>
  <si>
    <t>Oriveden maaseutuhallinnon yhteistoiminta-alue</t>
  </si>
  <si>
    <t>Sastamalan yhteistoiminta-alue</t>
  </si>
  <si>
    <t>Pohjanmaan ELY-keskus/ NTM-centralen i Österbotten</t>
  </si>
  <si>
    <t>Kokkolan kaupungin maataloustoimi</t>
  </si>
  <si>
    <t>Maaseutuyksikkö KaseKa</t>
  </si>
  <si>
    <t>Pedersören seudun maaseutulautakunta</t>
  </si>
  <si>
    <t>Vöyrin yhteistoiminta-alue</t>
  </si>
  <si>
    <t>Pohjois-Karjalan ELY-keskus/ NTM-centralen i Norra Karelen</t>
  </si>
  <si>
    <t>Pohjois-Pohjanmaan ELY-keskus/ NTM-centralen i Norra Österbotten</t>
  </si>
  <si>
    <t>Kalajoen yhteistoiminta-alue, KaSi</t>
  </si>
  <si>
    <t>Koillismaan yhteistoiminta-alue</t>
  </si>
  <si>
    <t>Nivalan alueellinen maaseutuhallinto</t>
  </si>
  <si>
    <t>Oulun maaseutuyksikkö</t>
  </si>
  <si>
    <t>Pyhäjärven maaseutuhallinnon yhteistoiminta-alue</t>
  </si>
  <si>
    <t>Siikalatvan maaseutuhallinnon yhteistoiminta-alue</t>
  </si>
  <si>
    <t>Tyrnävän yhteistoiminta-alue</t>
  </si>
  <si>
    <t>Pohjois-Savon ELY-keskus/ NTM-centralen i Norra Savolax</t>
  </si>
  <si>
    <t>Luoteis-Savon maaseutupalvelut</t>
  </si>
  <si>
    <t>Sydän-Savon maaseutupalvelu</t>
  </si>
  <si>
    <t>Ylä-Savon maaseutupalvelut</t>
  </si>
  <si>
    <t>Satakunnan ELY-keskus/ NTM-centralen i Satakunta</t>
  </si>
  <si>
    <t>Huittisten yhteistoiminta-alue</t>
  </si>
  <si>
    <t>Kankaanpään yhteistoiminta-alue</t>
  </si>
  <si>
    <t>Porin maaseutuhallinnon yhteistoiminta-alue</t>
  </si>
  <si>
    <t>Rauman seudun yhteistoiminta-alue</t>
  </si>
  <si>
    <t>Uudenmaan ELY-keskus/ NTM-centralen i Nyland</t>
  </si>
  <si>
    <t>Itäisen Uudenmaan maaseutuhallinto</t>
  </si>
  <si>
    <t>Keski-Uudenmaan maaseutuhallintopalvelut</t>
  </si>
  <si>
    <t>Länsi-Uudenmaan maaseutuhallinto</t>
  </si>
  <si>
    <t>Varsinais-Suomen ELY-keskus/ NTM-centralen i Egentliga Finland</t>
  </si>
  <si>
    <t>Liedon yhteistoiminta-alue</t>
  </si>
  <si>
    <t>Loimaan yhteistoiminta-alue</t>
  </si>
  <si>
    <t>Paimion maaseutupalvelut</t>
  </si>
  <si>
    <t>Someron yhteistoiminta-alue</t>
  </si>
  <si>
    <t>Vehmaan maaseutuhallinnon yhteistoiminta-alue</t>
  </si>
  <si>
    <t>Koko maa yhteensä/ Hela landet tillsammans</t>
  </si>
  <si>
    <t>Sähköisten hakemusten osuus 2021, %/ Andel av e-ansökningar 2021, %</t>
  </si>
  <si>
    <t>Sähköisten hakemusten osuus 2022, %/ Andel av e-ansökningar 2022, %</t>
  </si>
  <si>
    <t>Muutos 2021–2022 / Ändringen 2021–2022</t>
  </si>
  <si>
    <t>Pohjois-Karjalan maaseutupalvelut</t>
  </si>
  <si>
    <t>Pohjois-Karjalan ELY-keskus yhteensä/ NTM-centralen i Norra Karelen</t>
  </si>
  <si>
    <t>Salon kaupunki/Salon maaseutupalvelut</t>
  </si>
  <si>
    <t xml:space="preserve">Raportti ajettu: 8.7.2022 </t>
  </si>
  <si>
    <t>Närpiön kaupungin maaseutuhallinto ent. Rannikko-Pohjanmaan kuntayhtymä, K5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</si>
</sst>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\ 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CDDF1"/>
        <bgColor indexed="64"/>
      </patternFill>
    </fill>
    <fill>
      <patternFill patternType="solid">
        <fgColor rgb="FFE9F4FA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BBD192"/>
      </top>
      <bottom style="thin">
        <color rgb="FFBBD192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BBD192"/>
      </left>
      <right style="thin">
        <color rgb="FFBBD192"/>
      </right>
      <top style="thin">
        <color rgb="FFBBD192"/>
      </top>
      <bottom style="thin">
        <color rgb="FFBBD19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0" fontId="0" fillId="2" borderId="0" xfId="0" applyFont="1" applyFill="1"/>
    <xf numFmtId="0" fontId="1" fillId="2" borderId="0" xfId="0" applyFont="1" applyFill="1"/>
    <xf numFmtId="0" fontId="0" fillId="3" borderId="0" xfId="0" applyFill="1" applyAlignment="1"/>
    <xf numFmtId="0" fontId="0" fillId="3" borderId="0" xfId="0" applyFont="1" applyFill="1"/>
    <xf numFmtId="0" fontId="1" fillId="3" borderId="0" xfId="0" applyFont="1" applyFill="1"/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64" fontId="0" fillId="0" borderId="0" xfId="0" applyNumberFormat="1"/>
    <xf numFmtId="0" fontId="5" fillId="0" borderId="0" xfId="0" applyFont="1"/>
    <xf numFmtId="0" fontId="9" fillId="3" borderId="0" xfId="0" applyFont="1" applyFill="1" applyAlignment="1"/>
    <xf numFmtId="3" fontId="6" fillId="5" borderId="5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123825</xdr:rowOff>
    </xdr:from>
    <xdr:to>
      <xdr:col>0</xdr:col>
      <xdr:colOff>2621738</xdr:colOff>
      <xdr:row>1</xdr:row>
      <xdr:rowOff>407675</xdr:rowOff>
    </xdr:to>
    <xdr:pic>
      <xdr:nvPicPr>
        <xdr:cNvPr id="2" name="Picture 67" descr="Ruokaviraston logo. Livsmedelsverkets logo.">
          <a:extLst>
            <a:ext uri="{FF2B5EF4-FFF2-40B4-BE49-F238E27FC236}">
              <a16:creationId xmlns:a16="http://schemas.microsoft.com/office/drawing/2014/main" id="{C826B731-CB67-4619-8A90-281C4D01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2475688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123825</xdr:rowOff>
    </xdr:from>
    <xdr:to>
      <xdr:col>0</xdr:col>
      <xdr:colOff>2621738</xdr:colOff>
      <xdr:row>1</xdr:row>
      <xdr:rowOff>407675</xdr:rowOff>
    </xdr:to>
    <xdr:pic>
      <xdr:nvPicPr>
        <xdr:cNvPr id="3" name="Picture 67" descr="Ruokaviraston logo. Livsmedelsverkets logo.">
          <a:extLst>
            <a:ext uri="{FF2B5EF4-FFF2-40B4-BE49-F238E27FC236}">
              <a16:creationId xmlns:a16="http://schemas.microsoft.com/office/drawing/2014/main" id="{6D37184F-644E-49C2-A769-652EB178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2475688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4CDD6-83CF-49E0-ABD0-15EC94BBD06A}">
  <sheetPr>
    <pageSetUpPr fitToPage="1"/>
  </sheetPr>
  <dimension ref="A1:H112"/>
  <sheetViews>
    <sheetView tabSelected="1" zoomScaleNormal="100" workbookViewId="0">
      <selection activeCell="E3" sqref="E3"/>
    </sheetView>
  </sheetViews>
  <sheetFormatPr defaultRowHeight="14.5" x14ac:dyDescent="0.35"/>
  <cols>
    <col min="1" max="1" width="53.7265625" style="1" customWidth="1"/>
    <col min="2" max="2" width="56.81640625" style="1" customWidth="1"/>
    <col min="3" max="3" width="12.453125" style="2" customWidth="1"/>
    <col min="4" max="4" width="9.1796875" style="2"/>
    <col min="5" max="5" width="19.81640625" style="3" customWidth="1"/>
    <col min="6" max="6" width="20.7265625" style="1" customWidth="1"/>
    <col min="7" max="7" width="18.54296875" style="1" customWidth="1"/>
  </cols>
  <sheetData>
    <row r="1" spans="1:8" ht="14.25" customHeight="1" x14ac:dyDescent="0.35">
      <c r="A1" s="4"/>
      <c r="B1" s="21" t="s">
        <v>100</v>
      </c>
      <c r="C1" s="5"/>
      <c r="D1" s="5"/>
      <c r="E1" s="6"/>
      <c r="F1" s="4"/>
      <c r="G1" s="4"/>
    </row>
    <row r="2" spans="1:8" ht="49.5" customHeight="1" x14ac:dyDescent="0.35">
      <c r="A2" s="7" t="s">
        <v>0</v>
      </c>
      <c r="B2" s="7" t="s">
        <v>1</v>
      </c>
      <c r="C2" s="8" t="s">
        <v>2</v>
      </c>
      <c r="D2" s="8" t="s">
        <v>3</v>
      </c>
      <c r="E2" s="8" t="s">
        <v>95</v>
      </c>
      <c r="F2" s="8" t="s">
        <v>94</v>
      </c>
      <c r="G2" s="8" t="s">
        <v>96</v>
      </c>
    </row>
    <row r="3" spans="1:8" x14ac:dyDescent="0.35">
      <c r="A3" s="9" t="s">
        <v>4</v>
      </c>
      <c r="B3" s="10" t="s">
        <v>5</v>
      </c>
      <c r="C3" s="22">
        <v>9</v>
      </c>
      <c r="D3" s="22">
        <v>0</v>
      </c>
      <c r="E3" s="11">
        <f t="shared" ref="E3:E64" si="0">C3/(C3+D3)</f>
        <v>1</v>
      </c>
      <c r="F3" s="11">
        <v>1</v>
      </c>
      <c r="G3" s="11">
        <f t="shared" ref="G3:G34" si="1">E3-F3</f>
        <v>0</v>
      </c>
    </row>
    <row r="4" spans="1:8" x14ac:dyDescent="0.35">
      <c r="A4" s="9" t="s">
        <v>4</v>
      </c>
      <c r="B4" s="10" t="s">
        <v>6</v>
      </c>
      <c r="C4" s="22">
        <v>14</v>
      </c>
      <c r="D4" s="22">
        <v>3</v>
      </c>
      <c r="E4" s="11">
        <f t="shared" si="0"/>
        <v>0.82352941176470584</v>
      </c>
      <c r="F4" s="11">
        <v>0.9375</v>
      </c>
      <c r="G4" s="11">
        <f>E4-F4</f>
        <v>-0.11397058823529416</v>
      </c>
    </row>
    <row r="5" spans="1:8" x14ac:dyDescent="0.35">
      <c r="A5" s="9" t="s">
        <v>4</v>
      </c>
      <c r="B5" s="10" t="s">
        <v>7</v>
      </c>
      <c r="C5" s="22">
        <v>65</v>
      </c>
      <c r="D5" s="22">
        <v>5</v>
      </c>
      <c r="E5" s="11">
        <f t="shared" si="0"/>
        <v>0.9285714285714286</v>
      </c>
      <c r="F5" s="11">
        <v>0.91549295774647887</v>
      </c>
      <c r="G5" s="11">
        <f t="shared" si="1"/>
        <v>1.3078470824949728E-2</v>
      </c>
    </row>
    <row r="6" spans="1:8" x14ac:dyDescent="0.35">
      <c r="A6" s="9" t="s">
        <v>4</v>
      </c>
      <c r="B6" s="10" t="s">
        <v>8</v>
      </c>
      <c r="C6" s="22">
        <v>20</v>
      </c>
      <c r="D6" s="22">
        <v>2</v>
      </c>
      <c r="E6" s="11">
        <f t="shared" si="0"/>
        <v>0.90909090909090906</v>
      </c>
      <c r="F6" s="11">
        <v>0.91304347826086951</v>
      </c>
      <c r="G6" s="11">
        <f t="shared" si="1"/>
        <v>-3.9525691699604515E-3</v>
      </c>
    </row>
    <row r="7" spans="1:8" x14ac:dyDescent="0.35">
      <c r="A7" s="9" t="s">
        <v>4</v>
      </c>
      <c r="B7" s="10" t="s">
        <v>9</v>
      </c>
      <c r="C7" s="22">
        <v>22</v>
      </c>
      <c r="D7" s="22">
        <v>1</v>
      </c>
      <c r="E7" s="11">
        <f t="shared" si="0"/>
        <v>0.95652173913043481</v>
      </c>
      <c r="F7" s="11">
        <v>0.95833333333333337</v>
      </c>
      <c r="G7" s="11">
        <f t="shared" si="1"/>
        <v>-1.8115942028985588E-3</v>
      </c>
      <c r="H7" s="20"/>
    </row>
    <row r="8" spans="1:8" x14ac:dyDescent="0.35">
      <c r="A8" s="9" t="s">
        <v>4</v>
      </c>
      <c r="B8" s="10" t="s">
        <v>10</v>
      </c>
      <c r="C8" s="22">
        <v>39</v>
      </c>
      <c r="D8" s="22">
        <v>4</v>
      </c>
      <c r="E8" s="11">
        <f t="shared" si="0"/>
        <v>0.90697674418604646</v>
      </c>
      <c r="F8" s="11">
        <v>0.90697674418604646</v>
      </c>
      <c r="G8" s="11">
        <f t="shared" si="1"/>
        <v>0</v>
      </c>
    </row>
    <row r="9" spans="1:8" x14ac:dyDescent="0.35">
      <c r="A9" s="9" t="s">
        <v>4</v>
      </c>
      <c r="B9" s="10" t="s">
        <v>11</v>
      </c>
      <c r="C9" s="22">
        <v>53</v>
      </c>
      <c r="D9" s="22">
        <v>2</v>
      </c>
      <c r="E9" s="11">
        <f t="shared" si="0"/>
        <v>0.96363636363636362</v>
      </c>
      <c r="F9" s="11">
        <v>0.98245614035087714</v>
      </c>
      <c r="G9" s="11">
        <f t="shared" si="1"/>
        <v>-1.8819776714513514E-2</v>
      </c>
    </row>
    <row r="10" spans="1:8" x14ac:dyDescent="0.35">
      <c r="A10" s="9" t="s">
        <v>4</v>
      </c>
      <c r="B10" s="10" t="s">
        <v>12</v>
      </c>
      <c r="C10" s="22">
        <v>10</v>
      </c>
      <c r="D10" s="22">
        <v>0</v>
      </c>
      <c r="E10" s="11">
        <f t="shared" si="0"/>
        <v>1</v>
      </c>
      <c r="F10" s="11">
        <v>1</v>
      </c>
      <c r="G10" s="11">
        <f t="shared" si="1"/>
        <v>0</v>
      </c>
    </row>
    <row r="11" spans="1:8" x14ac:dyDescent="0.35">
      <c r="A11" s="9" t="s">
        <v>4</v>
      </c>
      <c r="B11" s="10" t="s">
        <v>13</v>
      </c>
      <c r="C11" s="22">
        <v>4</v>
      </c>
      <c r="D11" s="22">
        <v>0</v>
      </c>
      <c r="E11" s="11">
        <f t="shared" si="0"/>
        <v>1</v>
      </c>
      <c r="F11" s="11">
        <v>1</v>
      </c>
      <c r="G11" s="11">
        <f t="shared" si="1"/>
        <v>0</v>
      </c>
    </row>
    <row r="12" spans="1:8" x14ac:dyDescent="0.35">
      <c r="A12" s="9" t="s">
        <v>4</v>
      </c>
      <c r="B12" s="10" t="s">
        <v>14</v>
      </c>
      <c r="C12" s="22">
        <v>19</v>
      </c>
      <c r="D12" s="22">
        <v>1</v>
      </c>
      <c r="E12" s="11">
        <f t="shared" si="0"/>
        <v>0.95</v>
      </c>
      <c r="F12" s="11">
        <v>1</v>
      </c>
      <c r="G12" s="11">
        <f t="shared" si="1"/>
        <v>-5.0000000000000044E-2</v>
      </c>
    </row>
    <row r="13" spans="1:8" x14ac:dyDescent="0.35">
      <c r="A13" s="9" t="s">
        <v>4</v>
      </c>
      <c r="B13" s="10" t="s">
        <v>15</v>
      </c>
      <c r="C13" s="22">
        <v>7</v>
      </c>
      <c r="D13" s="22">
        <v>0</v>
      </c>
      <c r="E13" s="11">
        <f t="shared" si="0"/>
        <v>1</v>
      </c>
      <c r="F13" s="11">
        <v>1</v>
      </c>
      <c r="G13" s="11">
        <f t="shared" si="1"/>
        <v>0</v>
      </c>
    </row>
    <row r="14" spans="1:8" x14ac:dyDescent="0.35">
      <c r="A14" s="9" t="s">
        <v>4</v>
      </c>
      <c r="B14" s="10" t="s">
        <v>16</v>
      </c>
      <c r="C14" s="22">
        <v>2</v>
      </c>
      <c r="D14" s="22">
        <v>0</v>
      </c>
      <c r="E14" s="11">
        <f t="shared" si="0"/>
        <v>1</v>
      </c>
      <c r="F14" s="11">
        <v>1</v>
      </c>
      <c r="G14" s="11">
        <f t="shared" si="1"/>
        <v>0</v>
      </c>
    </row>
    <row r="15" spans="1:8" x14ac:dyDescent="0.35">
      <c r="A15" s="9" t="s">
        <v>4</v>
      </c>
      <c r="B15" s="10" t="s">
        <v>17</v>
      </c>
      <c r="C15" s="22">
        <v>43</v>
      </c>
      <c r="D15" s="22">
        <v>2</v>
      </c>
      <c r="E15" s="11">
        <f t="shared" si="0"/>
        <v>0.9555555555555556</v>
      </c>
      <c r="F15" s="11">
        <v>0.95744680851063835</v>
      </c>
      <c r="G15" s="11">
        <f t="shared" si="1"/>
        <v>-1.891252955082745E-3</v>
      </c>
    </row>
    <row r="16" spans="1:8" x14ac:dyDescent="0.35">
      <c r="A16" s="9" t="s">
        <v>4</v>
      </c>
      <c r="B16" s="10" t="s">
        <v>18</v>
      </c>
      <c r="C16" s="22">
        <v>6</v>
      </c>
      <c r="D16" s="22">
        <v>0</v>
      </c>
      <c r="E16" s="11">
        <f t="shared" si="0"/>
        <v>1</v>
      </c>
      <c r="F16" s="11">
        <v>1</v>
      </c>
      <c r="G16" s="11">
        <f t="shared" si="1"/>
        <v>0</v>
      </c>
    </row>
    <row r="17" spans="1:7" x14ac:dyDescent="0.35">
      <c r="A17" s="9" t="s">
        <v>4</v>
      </c>
      <c r="B17" s="10" t="s">
        <v>19</v>
      </c>
      <c r="C17" s="22">
        <v>25</v>
      </c>
      <c r="D17" s="22">
        <v>2</v>
      </c>
      <c r="E17" s="11">
        <f t="shared" si="0"/>
        <v>0.92592592592592593</v>
      </c>
      <c r="F17" s="11">
        <v>0.92592592592592593</v>
      </c>
      <c r="G17" s="11">
        <f t="shared" si="1"/>
        <v>0</v>
      </c>
    </row>
    <row r="18" spans="1:7" x14ac:dyDescent="0.35">
      <c r="A18" s="9" t="s">
        <v>4</v>
      </c>
      <c r="B18" s="10" t="s">
        <v>20</v>
      </c>
      <c r="C18" s="22">
        <v>18</v>
      </c>
      <c r="D18" s="22">
        <v>0</v>
      </c>
      <c r="E18" s="11">
        <f t="shared" si="0"/>
        <v>1</v>
      </c>
      <c r="F18" s="11">
        <v>1</v>
      </c>
      <c r="G18" s="11">
        <f t="shared" si="1"/>
        <v>0</v>
      </c>
    </row>
    <row r="19" spans="1:7" x14ac:dyDescent="0.35">
      <c r="A19" s="12"/>
      <c r="B19" s="13" t="s">
        <v>21</v>
      </c>
      <c r="C19" s="14">
        <f>SUM(C3:C18)</f>
        <v>356</v>
      </c>
      <c r="D19" s="15">
        <f>SUM(D3:D18)</f>
        <v>22</v>
      </c>
      <c r="E19" s="16">
        <f>C19/(C19+D19)</f>
        <v>0.94179894179894175</v>
      </c>
      <c r="F19" s="16">
        <v>0.95077720207253891</v>
      </c>
      <c r="G19" s="16">
        <f t="shared" si="1"/>
        <v>-8.9782602735971606E-3</v>
      </c>
    </row>
    <row r="20" spans="1:7" x14ac:dyDescent="0.35">
      <c r="A20" s="17" t="s">
        <v>22</v>
      </c>
      <c r="B20" s="10" t="s">
        <v>23</v>
      </c>
      <c r="C20" s="22">
        <v>509</v>
      </c>
      <c r="D20" s="22">
        <v>26</v>
      </c>
      <c r="E20" s="11">
        <f t="shared" si="0"/>
        <v>0.95140186915887848</v>
      </c>
      <c r="F20" s="11">
        <v>0.94485294117647056</v>
      </c>
      <c r="G20" s="11">
        <f t="shared" si="1"/>
        <v>6.548927982407915E-3</v>
      </c>
    </row>
    <row r="21" spans="1:7" x14ac:dyDescent="0.35">
      <c r="A21" s="9" t="s">
        <v>22</v>
      </c>
      <c r="B21" s="10" t="s">
        <v>24</v>
      </c>
      <c r="C21" s="22">
        <v>513</v>
      </c>
      <c r="D21" s="22">
        <v>12</v>
      </c>
      <c r="E21" s="11">
        <f t="shared" si="0"/>
        <v>0.97714285714285709</v>
      </c>
      <c r="F21" s="11">
        <v>0.97761194029850751</v>
      </c>
      <c r="G21" s="11">
        <f t="shared" si="1"/>
        <v>-4.6908315565041825E-4</v>
      </c>
    </row>
    <row r="22" spans="1:7" x14ac:dyDescent="0.35">
      <c r="A22" s="9" t="s">
        <v>22</v>
      </c>
      <c r="B22" s="10" t="s">
        <v>25</v>
      </c>
      <c r="C22" s="22">
        <v>746</v>
      </c>
      <c r="D22" s="22">
        <v>30</v>
      </c>
      <c r="E22" s="11">
        <f t="shared" si="0"/>
        <v>0.96134020618556704</v>
      </c>
      <c r="F22" s="11">
        <v>0.9593392630241423</v>
      </c>
      <c r="G22" s="11">
        <f t="shared" si="1"/>
        <v>2.0009431614247397E-3</v>
      </c>
    </row>
    <row r="23" spans="1:7" x14ac:dyDescent="0.35">
      <c r="A23" s="9" t="s">
        <v>22</v>
      </c>
      <c r="B23" s="10" t="s">
        <v>26</v>
      </c>
      <c r="C23" s="22">
        <v>1013</v>
      </c>
      <c r="D23" s="22">
        <v>44</v>
      </c>
      <c r="E23" s="11">
        <f t="shared" si="0"/>
        <v>0.95837275307473979</v>
      </c>
      <c r="F23" s="11">
        <v>0.95493767976989452</v>
      </c>
      <c r="G23" s="11">
        <f t="shared" si="1"/>
        <v>3.4350733048452708E-3</v>
      </c>
    </row>
    <row r="24" spans="1:7" x14ac:dyDescent="0.35">
      <c r="A24" s="9" t="s">
        <v>22</v>
      </c>
      <c r="B24" s="10" t="s">
        <v>27</v>
      </c>
      <c r="C24" s="22">
        <v>653</v>
      </c>
      <c r="D24" s="22">
        <v>40</v>
      </c>
      <c r="E24" s="11">
        <f t="shared" si="0"/>
        <v>0.94227994227994227</v>
      </c>
      <c r="F24" s="11">
        <v>0.94067796610169496</v>
      </c>
      <c r="G24" s="11">
        <f t="shared" si="1"/>
        <v>1.6019761782473108E-3</v>
      </c>
    </row>
    <row r="25" spans="1:7" x14ac:dyDescent="0.35">
      <c r="A25" s="9" t="s">
        <v>22</v>
      </c>
      <c r="B25" s="10" t="s">
        <v>28</v>
      </c>
      <c r="C25" s="22">
        <v>1664</v>
      </c>
      <c r="D25" s="22">
        <v>58</v>
      </c>
      <c r="E25" s="11">
        <f t="shared" si="0"/>
        <v>0.96631823461091759</v>
      </c>
      <c r="F25" s="11">
        <v>0.96237172177879138</v>
      </c>
      <c r="G25" s="11">
        <f t="shared" si="1"/>
        <v>3.9465128321262144E-3</v>
      </c>
    </row>
    <row r="26" spans="1:7" x14ac:dyDescent="0.35">
      <c r="A26" s="12"/>
      <c r="B26" s="13" t="s">
        <v>22</v>
      </c>
      <c r="C26" s="14">
        <f>SUM(C20:C25)</f>
        <v>5098</v>
      </c>
      <c r="D26" s="15">
        <f>SUM(D20:D25)</f>
        <v>210</v>
      </c>
      <c r="E26" s="16">
        <f t="shared" si="0"/>
        <v>0.96043707611152973</v>
      </c>
      <c r="F26" s="16">
        <v>0.95737155621742365</v>
      </c>
      <c r="G26" s="16">
        <f t="shared" si="1"/>
        <v>3.0655198941060835E-3</v>
      </c>
    </row>
    <row r="27" spans="1:7" x14ac:dyDescent="0.35">
      <c r="A27" s="9" t="s">
        <v>29</v>
      </c>
      <c r="B27" s="10" t="s">
        <v>30</v>
      </c>
      <c r="C27" s="22">
        <v>412</v>
      </c>
      <c r="D27" s="22">
        <v>47</v>
      </c>
      <c r="E27" s="11">
        <f t="shared" si="0"/>
        <v>0.89760348583877991</v>
      </c>
      <c r="F27" s="11">
        <v>0.8774193548387097</v>
      </c>
      <c r="G27" s="11">
        <f t="shared" si="1"/>
        <v>2.0184131000070216E-2</v>
      </c>
    </row>
    <row r="28" spans="1:7" x14ac:dyDescent="0.35">
      <c r="A28" s="17" t="s">
        <v>29</v>
      </c>
      <c r="B28" s="10" t="s">
        <v>31</v>
      </c>
      <c r="C28" s="22">
        <v>1211</v>
      </c>
      <c r="D28" s="22">
        <v>52</v>
      </c>
      <c r="E28" s="11">
        <f t="shared" si="0"/>
        <v>0.95882818685669047</v>
      </c>
      <c r="F28" s="11">
        <v>0.94126620900076274</v>
      </c>
      <c r="G28" s="11">
        <f t="shared" si="1"/>
        <v>1.7561977855927724E-2</v>
      </c>
    </row>
    <row r="29" spans="1:7" x14ac:dyDescent="0.35">
      <c r="A29" s="9" t="s">
        <v>29</v>
      </c>
      <c r="B29" s="10" t="s">
        <v>32</v>
      </c>
      <c r="C29" s="22">
        <v>597</v>
      </c>
      <c r="D29" s="22">
        <v>17</v>
      </c>
      <c r="E29" s="11">
        <f t="shared" si="0"/>
        <v>0.97231270358306188</v>
      </c>
      <c r="F29" s="11">
        <v>0.9646869983948636</v>
      </c>
      <c r="G29" s="11">
        <f t="shared" si="1"/>
        <v>7.6257051881982729E-3</v>
      </c>
    </row>
    <row r="30" spans="1:7" x14ac:dyDescent="0.35">
      <c r="A30" s="12"/>
      <c r="B30" s="13" t="s">
        <v>29</v>
      </c>
      <c r="C30" s="14">
        <f>SUM(C27:C29)</f>
        <v>2220</v>
      </c>
      <c r="D30" s="15">
        <f>SUM(D27:D29)</f>
        <v>116</v>
      </c>
      <c r="E30" s="16">
        <f t="shared" si="0"/>
        <v>0.95034246575342463</v>
      </c>
      <c r="F30" s="16">
        <v>0.93497290537724054</v>
      </c>
      <c r="G30" s="16">
        <f t="shared" si="1"/>
        <v>1.5369560376184088E-2</v>
      </c>
    </row>
    <row r="31" spans="1:7" x14ac:dyDescent="0.35">
      <c r="A31" s="9" t="s">
        <v>33</v>
      </c>
      <c r="B31" s="10" t="s">
        <v>34</v>
      </c>
      <c r="C31" s="22">
        <v>1105</v>
      </c>
      <c r="D31" s="22">
        <v>48</v>
      </c>
      <c r="E31" s="11">
        <f t="shared" si="0"/>
        <v>0.95836947094535996</v>
      </c>
      <c r="F31" s="11">
        <v>0.94952951240376393</v>
      </c>
      <c r="G31" s="11">
        <f t="shared" si="1"/>
        <v>8.8399585415960269E-3</v>
      </c>
    </row>
    <row r="32" spans="1:7" x14ac:dyDescent="0.35">
      <c r="A32" s="9" t="s">
        <v>33</v>
      </c>
      <c r="B32" s="10" t="s">
        <v>35</v>
      </c>
      <c r="C32" s="22">
        <v>703</v>
      </c>
      <c r="D32" s="22">
        <v>47</v>
      </c>
      <c r="E32" s="11">
        <f t="shared" si="0"/>
        <v>0.93733333333333335</v>
      </c>
      <c r="F32" s="11">
        <v>0.93552631578947365</v>
      </c>
      <c r="G32" s="11">
        <f t="shared" si="1"/>
        <v>1.8070175438597014E-3</v>
      </c>
    </row>
    <row r="33" spans="1:7" x14ac:dyDescent="0.35">
      <c r="A33" s="17" t="s">
        <v>33</v>
      </c>
      <c r="B33" s="10" t="s">
        <v>36</v>
      </c>
      <c r="C33" s="22">
        <v>1044</v>
      </c>
      <c r="D33" s="22">
        <v>43</v>
      </c>
      <c r="E33" s="11">
        <f t="shared" si="0"/>
        <v>0.96044158233670651</v>
      </c>
      <c r="F33" s="11">
        <v>0.95397111913357402</v>
      </c>
      <c r="G33" s="11">
        <f t="shared" si="1"/>
        <v>6.4704632031324927E-3</v>
      </c>
    </row>
    <row r="34" spans="1:7" x14ac:dyDescent="0.35">
      <c r="A34" s="12"/>
      <c r="B34" s="13" t="s">
        <v>33</v>
      </c>
      <c r="C34" s="14">
        <f>SUM(C31:C33)</f>
        <v>2852</v>
      </c>
      <c r="D34" s="15">
        <f>SUM(D31:D33)</f>
        <v>138</v>
      </c>
      <c r="E34" s="16">
        <f t="shared" si="0"/>
        <v>0.9538461538461539</v>
      </c>
      <c r="F34" s="16">
        <v>0.94764570299637796</v>
      </c>
      <c r="G34" s="16">
        <f t="shared" si="1"/>
        <v>6.2004508497759403E-3</v>
      </c>
    </row>
    <row r="35" spans="1:7" x14ac:dyDescent="0.35">
      <c r="A35" s="9" t="s">
        <v>37</v>
      </c>
      <c r="B35" s="10" t="s">
        <v>38</v>
      </c>
      <c r="C35" s="22">
        <v>1179</v>
      </c>
      <c r="D35" s="22">
        <v>109</v>
      </c>
      <c r="E35" s="11">
        <f t="shared" si="0"/>
        <v>0.91537267080745344</v>
      </c>
      <c r="F35" s="11">
        <v>0.90895179801071158</v>
      </c>
      <c r="G35" s="11">
        <f t="shared" ref="G35:G64" si="2">E35-F35</f>
        <v>6.4208727967418611E-3</v>
      </c>
    </row>
    <row r="36" spans="1:7" x14ac:dyDescent="0.35">
      <c r="A36" s="9" t="s">
        <v>37</v>
      </c>
      <c r="B36" s="10" t="s">
        <v>39</v>
      </c>
      <c r="C36" s="22">
        <v>506</v>
      </c>
      <c r="D36" s="22">
        <v>30</v>
      </c>
      <c r="E36" s="11">
        <f t="shared" si="0"/>
        <v>0.94402985074626866</v>
      </c>
      <c r="F36" s="11">
        <v>0.93862815884476536</v>
      </c>
      <c r="G36" s="11">
        <f t="shared" si="2"/>
        <v>5.4016919015033027E-3</v>
      </c>
    </row>
    <row r="37" spans="1:7" x14ac:dyDescent="0.35">
      <c r="A37" s="9" t="s">
        <v>37</v>
      </c>
      <c r="B37" s="10" t="s">
        <v>40</v>
      </c>
      <c r="C37" s="22">
        <v>819</v>
      </c>
      <c r="D37" s="22">
        <v>35</v>
      </c>
      <c r="E37" s="11">
        <f t="shared" si="0"/>
        <v>0.95901639344262291</v>
      </c>
      <c r="F37" s="11">
        <v>0.95367231638418082</v>
      </c>
      <c r="G37" s="11">
        <f t="shared" si="2"/>
        <v>5.3440770584420871E-3</v>
      </c>
    </row>
    <row r="38" spans="1:7" x14ac:dyDescent="0.35">
      <c r="A38" s="18"/>
      <c r="B38" s="13" t="s">
        <v>37</v>
      </c>
      <c r="C38" s="15">
        <f>SUM(C35:C37)</f>
        <v>2504</v>
      </c>
      <c r="D38" s="15">
        <f>SUM(D35:D37)</f>
        <v>174</v>
      </c>
      <c r="E38" s="16">
        <f t="shared" si="0"/>
        <v>0.93502613890963404</v>
      </c>
      <c r="F38" s="16">
        <v>0.92935178441369259</v>
      </c>
      <c r="G38" s="16">
        <f t="shared" si="2"/>
        <v>5.6743544959414471E-3</v>
      </c>
    </row>
    <row r="39" spans="1:7" x14ac:dyDescent="0.35">
      <c r="A39" s="17" t="s">
        <v>41</v>
      </c>
      <c r="B39" s="10" t="s">
        <v>42</v>
      </c>
      <c r="C39" s="22">
        <v>258</v>
      </c>
      <c r="D39" s="22">
        <v>11</v>
      </c>
      <c r="E39" s="11">
        <f t="shared" si="0"/>
        <v>0.95910780669144979</v>
      </c>
      <c r="F39" s="11">
        <v>0.95406360424028269</v>
      </c>
      <c r="G39" s="11">
        <f t="shared" si="2"/>
        <v>5.0442024511671013E-3</v>
      </c>
    </row>
    <row r="40" spans="1:7" x14ac:dyDescent="0.35">
      <c r="A40" s="9" t="s">
        <v>41</v>
      </c>
      <c r="B40" s="10" t="s">
        <v>43</v>
      </c>
      <c r="C40" s="22">
        <v>375</v>
      </c>
      <c r="D40" s="22">
        <v>15</v>
      </c>
      <c r="E40" s="11">
        <f t="shared" si="0"/>
        <v>0.96153846153846156</v>
      </c>
      <c r="F40" s="11">
        <v>0.95959595959595956</v>
      </c>
      <c r="G40" s="11">
        <f t="shared" si="2"/>
        <v>1.9425019425020063E-3</v>
      </c>
    </row>
    <row r="41" spans="1:7" x14ac:dyDescent="0.35">
      <c r="A41" s="12"/>
      <c r="B41" s="13" t="s">
        <v>41</v>
      </c>
      <c r="C41" s="14">
        <f>SUM(C39:C40)</f>
        <v>633</v>
      </c>
      <c r="D41" s="15">
        <f>SUM(D39:D40)</f>
        <v>26</v>
      </c>
      <c r="E41" s="16">
        <f t="shared" si="0"/>
        <v>0.96054628224582705</v>
      </c>
      <c r="F41" s="16">
        <v>0.95729013254786455</v>
      </c>
      <c r="G41" s="16">
        <f t="shared" si="2"/>
        <v>3.2561496979625071E-3</v>
      </c>
    </row>
    <row r="42" spans="1:7" x14ac:dyDescent="0.35">
      <c r="A42" s="9" t="s">
        <v>44</v>
      </c>
      <c r="B42" s="10" t="s">
        <v>45</v>
      </c>
      <c r="C42" s="22">
        <v>870</v>
      </c>
      <c r="D42" s="22">
        <v>17</v>
      </c>
      <c r="E42" s="11">
        <f t="shared" si="0"/>
        <v>0.98083427282976321</v>
      </c>
      <c r="F42" s="11">
        <v>0.97877094972067036</v>
      </c>
      <c r="G42" s="11">
        <f t="shared" si="2"/>
        <v>2.0633231090928517E-3</v>
      </c>
    </row>
    <row r="43" spans="1:7" x14ac:dyDescent="0.35">
      <c r="A43" s="9" t="s">
        <v>44</v>
      </c>
      <c r="B43" s="10" t="s">
        <v>46</v>
      </c>
      <c r="C43" s="22">
        <v>929</v>
      </c>
      <c r="D43" s="22">
        <v>72</v>
      </c>
      <c r="E43" s="11">
        <f t="shared" si="0"/>
        <v>0.92807192807192807</v>
      </c>
      <c r="F43" s="11">
        <v>0.91493570722057371</v>
      </c>
      <c r="G43" s="11">
        <f t="shared" si="2"/>
        <v>1.3136220851354352E-2</v>
      </c>
    </row>
    <row r="44" spans="1:7" x14ac:dyDescent="0.35">
      <c r="A44" s="17" t="s">
        <v>44</v>
      </c>
      <c r="B44" s="10" t="s">
        <v>47</v>
      </c>
      <c r="C44" s="22">
        <v>637</v>
      </c>
      <c r="D44" s="22">
        <v>21</v>
      </c>
      <c r="E44" s="11">
        <f t="shared" si="0"/>
        <v>0.96808510638297873</v>
      </c>
      <c r="F44" s="11">
        <v>0.9640179910044977</v>
      </c>
      <c r="G44" s="11">
        <f t="shared" si="2"/>
        <v>4.0671153784810343E-3</v>
      </c>
    </row>
    <row r="45" spans="1:7" x14ac:dyDescent="0.35">
      <c r="A45" s="9" t="s">
        <v>44</v>
      </c>
      <c r="B45" s="10" t="s">
        <v>48</v>
      </c>
      <c r="C45" s="22">
        <v>594</v>
      </c>
      <c r="D45" s="22">
        <v>9</v>
      </c>
      <c r="E45" s="11">
        <f t="shared" si="0"/>
        <v>0.9850746268656716</v>
      </c>
      <c r="F45" s="11">
        <v>0.97557003257328989</v>
      </c>
      <c r="G45" s="11">
        <f t="shared" si="2"/>
        <v>9.5045942923817073E-3</v>
      </c>
    </row>
    <row r="46" spans="1:7" x14ac:dyDescent="0.35">
      <c r="A46" s="12"/>
      <c r="B46" s="13" t="s">
        <v>44</v>
      </c>
      <c r="C46" s="14">
        <f>SUM(C42:C45)</f>
        <v>3030</v>
      </c>
      <c r="D46" s="15">
        <f>SUM(D42:D45)</f>
        <v>119</v>
      </c>
      <c r="E46" s="16">
        <f t="shared" si="0"/>
        <v>0.96221022546840262</v>
      </c>
      <c r="F46" s="16">
        <v>0.9548164417947913</v>
      </c>
      <c r="G46" s="16">
        <f t="shared" si="2"/>
        <v>7.3937836736113205E-3</v>
      </c>
    </row>
    <row r="47" spans="1:7" x14ac:dyDescent="0.35">
      <c r="A47" s="9" t="s">
        <v>49</v>
      </c>
      <c r="B47" s="10" t="s">
        <v>50</v>
      </c>
      <c r="C47" s="22">
        <v>39</v>
      </c>
      <c r="D47" s="22">
        <v>2</v>
      </c>
      <c r="E47" s="11">
        <f t="shared" si="0"/>
        <v>0.95121951219512191</v>
      </c>
      <c r="F47" s="11">
        <v>0.95454545454545459</v>
      </c>
      <c r="G47" s="11">
        <f t="shared" si="2"/>
        <v>-3.3259423503326779E-3</v>
      </c>
    </row>
    <row r="48" spans="1:7" x14ac:dyDescent="0.35">
      <c r="A48" s="17" t="s">
        <v>49</v>
      </c>
      <c r="B48" s="10" t="s">
        <v>51</v>
      </c>
      <c r="C48" s="22">
        <v>216</v>
      </c>
      <c r="D48" s="22">
        <v>14</v>
      </c>
      <c r="E48" s="11">
        <f t="shared" si="0"/>
        <v>0.93913043478260871</v>
      </c>
      <c r="F48" s="11">
        <v>0.94017094017094016</v>
      </c>
      <c r="G48" s="11">
        <f t="shared" si="2"/>
        <v>-1.0405053883314475E-3</v>
      </c>
    </row>
    <row r="49" spans="1:7" x14ac:dyDescent="0.35">
      <c r="A49" s="9" t="s">
        <v>49</v>
      </c>
      <c r="B49" s="10" t="s">
        <v>52</v>
      </c>
      <c r="C49" s="22">
        <v>116</v>
      </c>
      <c r="D49" s="22">
        <v>5</v>
      </c>
      <c r="E49" s="11">
        <f t="shared" si="0"/>
        <v>0.95867768595041325</v>
      </c>
      <c r="F49" s="11">
        <v>0.93495934959349591</v>
      </c>
      <c r="G49" s="11">
        <f t="shared" si="2"/>
        <v>2.3718336356917336E-2</v>
      </c>
    </row>
    <row r="50" spans="1:7" x14ac:dyDescent="0.35">
      <c r="A50" s="9" t="s">
        <v>49</v>
      </c>
      <c r="B50" s="10" t="s">
        <v>53</v>
      </c>
      <c r="C50" s="22">
        <v>544</v>
      </c>
      <c r="D50" s="22">
        <v>20</v>
      </c>
      <c r="E50" s="11">
        <f t="shared" si="0"/>
        <v>0.96453900709219853</v>
      </c>
      <c r="F50" s="11">
        <v>0.95205479452054798</v>
      </c>
      <c r="G50" s="11">
        <f t="shared" si="2"/>
        <v>1.2484212571650555E-2</v>
      </c>
    </row>
    <row r="51" spans="1:7" x14ac:dyDescent="0.35">
      <c r="A51" s="9" t="s">
        <v>49</v>
      </c>
      <c r="B51" s="10" t="s">
        <v>54</v>
      </c>
      <c r="C51" s="22">
        <v>83</v>
      </c>
      <c r="D51" s="22">
        <v>17</v>
      </c>
      <c r="E51" s="11">
        <f t="shared" si="0"/>
        <v>0.83</v>
      </c>
      <c r="F51" s="11">
        <v>0.83673469387755106</v>
      </c>
      <c r="G51" s="11">
        <f t="shared" si="2"/>
        <v>-6.7346938775511012E-3</v>
      </c>
    </row>
    <row r="52" spans="1:7" x14ac:dyDescent="0.35">
      <c r="A52" s="9" t="s">
        <v>49</v>
      </c>
      <c r="B52" s="10" t="s">
        <v>55</v>
      </c>
      <c r="C52" s="22">
        <v>165</v>
      </c>
      <c r="D52" s="22">
        <v>12</v>
      </c>
      <c r="E52" s="11">
        <f t="shared" si="0"/>
        <v>0.93220338983050843</v>
      </c>
      <c r="F52" s="11">
        <v>0.91160220994475138</v>
      </c>
      <c r="G52" s="11">
        <f t="shared" si="2"/>
        <v>2.0601179885757048E-2</v>
      </c>
    </row>
    <row r="53" spans="1:7" x14ac:dyDescent="0.35">
      <c r="A53" s="12"/>
      <c r="B53" s="13" t="s">
        <v>49</v>
      </c>
      <c r="C53" s="14">
        <f>SUM(C47:C52)</f>
        <v>1163</v>
      </c>
      <c r="D53" s="15">
        <f>SUM(D47:D52)</f>
        <v>70</v>
      </c>
      <c r="E53" s="16">
        <f t="shared" si="0"/>
        <v>0.94322789943227903</v>
      </c>
      <c r="F53" s="16">
        <v>0.93354430379746833</v>
      </c>
      <c r="G53" s="16">
        <f t="shared" si="2"/>
        <v>9.6835956348106933E-3</v>
      </c>
    </row>
    <row r="54" spans="1:7" x14ac:dyDescent="0.35">
      <c r="A54" s="17" t="s">
        <v>56</v>
      </c>
      <c r="B54" s="10" t="s">
        <v>57</v>
      </c>
      <c r="C54" s="22">
        <v>1002</v>
      </c>
      <c r="D54" s="22">
        <v>31</v>
      </c>
      <c r="E54" s="11">
        <f t="shared" si="0"/>
        <v>0.9699903194578896</v>
      </c>
      <c r="F54" s="11">
        <v>0.95664739884393069</v>
      </c>
      <c r="G54" s="11">
        <f t="shared" si="2"/>
        <v>1.334292061395892E-2</v>
      </c>
    </row>
    <row r="55" spans="1:7" x14ac:dyDescent="0.35">
      <c r="A55" s="9" t="s">
        <v>56</v>
      </c>
      <c r="B55" s="10" t="s">
        <v>58</v>
      </c>
      <c r="C55" s="22">
        <v>684</v>
      </c>
      <c r="D55" s="22">
        <v>25</v>
      </c>
      <c r="E55" s="11">
        <f t="shared" si="0"/>
        <v>0.9647390691114246</v>
      </c>
      <c r="F55" s="11">
        <v>0.94794520547945205</v>
      </c>
      <c r="G55" s="11">
        <f t="shared" si="2"/>
        <v>1.679386363197255E-2</v>
      </c>
    </row>
    <row r="56" spans="1:7" x14ac:dyDescent="0.35">
      <c r="A56" s="9" t="s">
        <v>56</v>
      </c>
      <c r="B56" s="10" t="s">
        <v>59</v>
      </c>
      <c r="C56" s="22">
        <v>1110</v>
      </c>
      <c r="D56" s="22">
        <v>22</v>
      </c>
      <c r="E56" s="11">
        <f t="shared" si="0"/>
        <v>0.98056537102473496</v>
      </c>
      <c r="F56" s="11">
        <v>0.98314108251996446</v>
      </c>
      <c r="G56" s="11">
        <f t="shared" si="2"/>
        <v>-2.5757114952295046E-3</v>
      </c>
    </row>
    <row r="57" spans="1:7" x14ac:dyDescent="0.35">
      <c r="A57" s="18"/>
      <c r="B57" s="13" t="s">
        <v>56</v>
      </c>
      <c r="C57" s="15">
        <f>SUM(C54:C56)</f>
        <v>2796</v>
      </c>
      <c r="D57" s="15">
        <f>SUM(D54:D56)</f>
        <v>78</v>
      </c>
      <c r="E57" s="16">
        <f t="shared" si="0"/>
        <v>0.97286012526096033</v>
      </c>
      <c r="F57" s="16">
        <v>0.96476683937823837</v>
      </c>
      <c r="G57" s="16">
        <f t="shared" si="2"/>
        <v>8.0932858827219567E-3</v>
      </c>
    </row>
    <row r="58" spans="1:7" x14ac:dyDescent="0.35">
      <c r="A58" s="9" t="s">
        <v>60</v>
      </c>
      <c r="B58" s="10" t="s">
        <v>61</v>
      </c>
      <c r="C58" s="22">
        <v>364</v>
      </c>
      <c r="D58" s="22">
        <v>16</v>
      </c>
      <c r="E58" s="11">
        <f t="shared" si="0"/>
        <v>0.95789473684210524</v>
      </c>
      <c r="F58" s="11">
        <v>0.95419847328244278</v>
      </c>
      <c r="G58" s="11">
        <f t="shared" si="2"/>
        <v>3.6962635596624605E-3</v>
      </c>
    </row>
    <row r="59" spans="1:7" x14ac:dyDescent="0.35">
      <c r="A59" s="9" t="s">
        <v>60</v>
      </c>
      <c r="B59" s="10" t="s">
        <v>62</v>
      </c>
      <c r="C59" s="22">
        <v>689</v>
      </c>
      <c r="D59" s="22">
        <v>13</v>
      </c>
      <c r="E59" s="11">
        <f t="shared" si="0"/>
        <v>0.98148148148148151</v>
      </c>
      <c r="F59" s="11">
        <v>0.97837837837837838</v>
      </c>
      <c r="G59" s="11">
        <f t="shared" si="2"/>
        <v>3.1031031031031331E-3</v>
      </c>
    </row>
    <row r="60" spans="1:7" x14ac:dyDescent="0.35">
      <c r="A60" s="9" t="s">
        <v>60</v>
      </c>
      <c r="B60" s="10" t="s">
        <v>63</v>
      </c>
      <c r="C60" s="22">
        <v>790</v>
      </c>
      <c r="D60" s="22">
        <v>22</v>
      </c>
      <c r="E60" s="11">
        <f t="shared" si="0"/>
        <v>0.97290640394088668</v>
      </c>
      <c r="F60" s="11">
        <v>0.96980676328502413</v>
      </c>
      <c r="G60" s="11">
        <f t="shared" si="2"/>
        <v>3.0996406558625456E-3</v>
      </c>
    </row>
    <row r="61" spans="1:7" x14ac:dyDescent="0.35">
      <c r="A61" s="9" t="s">
        <v>60</v>
      </c>
      <c r="B61" s="23" t="s">
        <v>101</v>
      </c>
      <c r="C61" s="22">
        <v>871</v>
      </c>
      <c r="D61" s="22">
        <v>41</v>
      </c>
      <c r="E61" s="11">
        <f t="shared" si="0"/>
        <v>0.95504385964912286</v>
      </c>
      <c r="F61" s="11">
        <v>0.93823216187433445</v>
      </c>
      <c r="G61" s="11">
        <f t="shared" si="2"/>
        <v>1.6811697774788414E-2</v>
      </c>
    </row>
    <row r="62" spans="1:7" x14ac:dyDescent="0.35">
      <c r="A62" s="17" t="s">
        <v>60</v>
      </c>
      <c r="B62" s="10" t="s">
        <v>64</v>
      </c>
      <c r="C62" s="22">
        <v>937</v>
      </c>
      <c r="D62" s="22">
        <v>55</v>
      </c>
      <c r="E62" s="11">
        <f t="shared" si="0"/>
        <v>0.94455645161290325</v>
      </c>
      <c r="F62" s="11">
        <v>0.93799212598425197</v>
      </c>
      <c r="G62" s="11">
        <f t="shared" si="2"/>
        <v>6.5643256286512797E-3</v>
      </c>
    </row>
    <row r="63" spans="1:7" x14ac:dyDescent="0.35">
      <c r="A63" s="18"/>
      <c r="B63" s="13" t="s">
        <v>60</v>
      </c>
      <c r="C63" s="15">
        <f>SUM(C58:C62)</f>
        <v>3651</v>
      </c>
      <c r="D63" s="15">
        <f>SUM(D58:D62)</f>
        <v>147</v>
      </c>
      <c r="E63" s="16">
        <f t="shared" si="0"/>
        <v>0.96129541864139023</v>
      </c>
      <c r="F63" s="16">
        <v>0.95403472931562816</v>
      </c>
      <c r="G63" s="16">
        <f t="shared" si="2"/>
        <v>7.2606893257620708E-3</v>
      </c>
    </row>
    <row r="64" spans="1:7" x14ac:dyDescent="0.35">
      <c r="A64" s="9" t="s">
        <v>65</v>
      </c>
      <c r="B64" s="10" t="s">
        <v>97</v>
      </c>
      <c r="C64" s="22">
        <v>1822</v>
      </c>
      <c r="D64" s="22">
        <v>95</v>
      </c>
      <c r="E64" s="11">
        <f t="shared" si="0"/>
        <v>0.95044340114762649</v>
      </c>
      <c r="F64" s="11">
        <v>0.94259354177344956</v>
      </c>
      <c r="G64" s="11">
        <f t="shared" si="2"/>
        <v>7.8498593741769263E-3</v>
      </c>
    </row>
    <row r="65" spans="1:7" x14ac:dyDescent="0.35">
      <c r="A65" s="12"/>
      <c r="B65" s="13" t="s">
        <v>98</v>
      </c>
      <c r="C65" s="14">
        <f>SUM(C64)</f>
        <v>1822</v>
      </c>
      <c r="D65" s="15">
        <f>SUM(D64)</f>
        <v>95</v>
      </c>
      <c r="E65" s="16">
        <f>SUM(E64)</f>
        <v>0.95044340114762649</v>
      </c>
      <c r="F65" s="16">
        <v>0.94259354177344956</v>
      </c>
      <c r="G65" s="16">
        <f>E65-F65</f>
        <v>7.8498593741769263E-3</v>
      </c>
    </row>
    <row r="66" spans="1:7" x14ac:dyDescent="0.35">
      <c r="A66" s="17" t="s">
        <v>66</v>
      </c>
      <c r="B66" s="10" t="s">
        <v>67</v>
      </c>
      <c r="C66" s="22">
        <v>856</v>
      </c>
      <c r="D66" s="22">
        <v>25</v>
      </c>
      <c r="E66" s="11">
        <f t="shared" ref="E66:E94" si="3">C66/(C66+D66)</f>
        <v>0.97162315550510781</v>
      </c>
      <c r="F66" s="11">
        <v>0.95782463928967809</v>
      </c>
      <c r="G66" s="11">
        <f t="shared" ref="G66:G93" si="4">E66-F66</f>
        <v>1.3798516215429713E-2</v>
      </c>
    </row>
    <row r="67" spans="1:7" x14ac:dyDescent="0.35">
      <c r="A67" s="9" t="s">
        <v>66</v>
      </c>
      <c r="B67" s="10" t="s">
        <v>68</v>
      </c>
      <c r="C67" s="22">
        <v>308</v>
      </c>
      <c r="D67" s="22">
        <v>22</v>
      </c>
      <c r="E67" s="11">
        <f t="shared" si="3"/>
        <v>0.93333333333333335</v>
      </c>
      <c r="F67" s="11">
        <v>0.90532544378698221</v>
      </c>
      <c r="G67" s="11">
        <f t="shared" si="4"/>
        <v>2.8007889546351139E-2</v>
      </c>
    </row>
    <row r="68" spans="1:7" x14ac:dyDescent="0.35">
      <c r="A68" s="9" t="s">
        <v>66</v>
      </c>
      <c r="B68" s="10" t="s">
        <v>69</v>
      </c>
      <c r="C68" s="22">
        <v>792</v>
      </c>
      <c r="D68" s="22">
        <v>24</v>
      </c>
      <c r="E68" s="11">
        <f t="shared" si="3"/>
        <v>0.97058823529411764</v>
      </c>
      <c r="F68" s="11">
        <v>0.97621878715814503</v>
      </c>
      <c r="G68" s="11">
        <f t="shared" si="4"/>
        <v>-5.6305518640273888E-3</v>
      </c>
    </row>
    <row r="69" spans="1:7" x14ac:dyDescent="0.35">
      <c r="A69" s="9" t="s">
        <v>66</v>
      </c>
      <c r="B69" s="10" t="s">
        <v>70</v>
      </c>
      <c r="C69" s="22">
        <v>479</v>
      </c>
      <c r="D69" s="22">
        <v>51</v>
      </c>
      <c r="E69" s="11">
        <f t="shared" si="3"/>
        <v>0.9037735849056604</v>
      </c>
      <c r="F69" s="11">
        <v>0.89673913043478259</v>
      </c>
      <c r="G69" s="11">
        <f t="shared" si="4"/>
        <v>7.0344544708778045E-3</v>
      </c>
    </row>
    <row r="70" spans="1:7" x14ac:dyDescent="0.35">
      <c r="A70" s="9" t="s">
        <v>66</v>
      </c>
      <c r="B70" s="10" t="s">
        <v>71</v>
      </c>
      <c r="C70" s="22">
        <v>361</v>
      </c>
      <c r="D70" s="22">
        <v>26</v>
      </c>
      <c r="E70" s="11">
        <f t="shared" si="3"/>
        <v>0.93281653746770021</v>
      </c>
      <c r="F70" s="11">
        <v>0.92786069651741299</v>
      </c>
      <c r="G70" s="11">
        <f t="shared" si="4"/>
        <v>4.9558409502872269E-3</v>
      </c>
    </row>
    <row r="71" spans="1:7" x14ac:dyDescent="0.35">
      <c r="A71" s="9" t="s">
        <v>66</v>
      </c>
      <c r="B71" s="10" t="s">
        <v>72</v>
      </c>
      <c r="C71" s="22">
        <v>549</v>
      </c>
      <c r="D71" s="22">
        <v>47</v>
      </c>
      <c r="E71" s="11">
        <f t="shared" si="3"/>
        <v>0.92114093959731547</v>
      </c>
      <c r="F71" s="11">
        <v>0.91869918699186992</v>
      </c>
      <c r="G71" s="11">
        <f t="shared" si="4"/>
        <v>2.4417526054455463E-3</v>
      </c>
    </row>
    <row r="72" spans="1:7" x14ac:dyDescent="0.35">
      <c r="A72" s="17" t="s">
        <v>66</v>
      </c>
      <c r="B72" s="10" t="s">
        <v>73</v>
      </c>
      <c r="C72" s="22">
        <v>495</v>
      </c>
      <c r="D72" s="22">
        <v>39</v>
      </c>
      <c r="E72" s="11">
        <f t="shared" si="3"/>
        <v>0.9269662921348315</v>
      </c>
      <c r="F72" s="11">
        <v>0.91977611940298509</v>
      </c>
      <c r="G72" s="11">
        <f t="shared" si="4"/>
        <v>7.1901727318464115E-3</v>
      </c>
    </row>
    <row r="73" spans="1:7" x14ac:dyDescent="0.35">
      <c r="A73" s="12"/>
      <c r="B73" s="13" t="s">
        <v>66</v>
      </c>
      <c r="C73" s="14">
        <f>SUM(C66:C72)</f>
        <v>3840</v>
      </c>
      <c r="D73" s="15">
        <f>SUM(D66:D72)</f>
        <v>234</v>
      </c>
      <c r="E73" s="16">
        <f t="shared" si="3"/>
        <v>0.94256259204712811</v>
      </c>
      <c r="F73" s="16">
        <v>0.93572281959378734</v>
      </c>
      <c r="G73" s="16">
        <f t="shared" si="4"/>
        <v>6.8397724533407755E-3</v>
      </c>
    </row>
    <row r="74" spans="1:7" x14ac:dyDescent="0.35">
      <c r="A74" s="9" t="s">
        <v>74</v>
      </c>
      <c r="B74" s="10" t="s">
        <v>75</v>
      </c>
      <c r="C74" s="22">
        <v>587</v>
      </c>
      <c r="D74" s="22">
        <v>21</v>
      </c>
      <c r="E74" s="11">
        <f t="shared" si="3"/>
        <v>0.96546052631578949</v>
      </c>
      <c r="F74" s="11">
        <v>0.95967741935483875</v>
      </c>
      <c r="G74" s="11">
        <f t="shared" si="4"/>
        <v>5.7831069609507457E-3</v>
      </c>
    </row>
    <row r="75" spans="1:7" x14ac:dyDescent="0.35">
      <c r="A75" s="9" t="s">
        <v>74</v>
      </c>
      <c r="B75" s="10" t="s">
        <v>76</v>
      </c>
      <c r="C75" s="22">
        <v>1565</v>
      </c>
      <c r="D75" s="22">
        <v>48</v>
      </c>
      <c r="E75" s="11">
        <f t="shared" si="3"/>
        <v>0.97024178549287043</v>
      </c>
      <c r="F75" s="11">
        <v>0.9624242424242424</v>
      </c>
      <c r="G75" s="11">
        <f t="shared" si="4"/>
        <v>7.8175430686280301E-3</v>
      </c>
    </row>
    <row r="76" spans="1:7" x14ac:dyDescent="0.35">
      <c r="A76" s="9" t="s">
        <v>74</v>
      </c>
      <c r="B76" s="10" t="s">
        <v>77</v>
      </c>
      <c r="C76" s="22">
        <v>935</v>
      </c>
      <c r="D76" s="22">
        <v>32</v>
      </c>
      <c r="E76" s="11">
        <f t="shared" si="3"/>
        <v>0.96690796277145807</v>
      </c>
      <c r="F76" s="11">
        <v>0.958502024291498</v>
      </c>
      <c r="G76" s="11">
        <f t="shared" si="4"/>
        <v>8.4059384799600734E-3</v>
      </c>
    </row>
    <row r="77" spans="1:7" x14ac:dyDescent="0.35">
      <c r="A77" s="12"/>
      <c r="B77" s="13" t="s">
        <v>74</v>
      </c>
      <c r="C77" s="14">
        <f>SUM(C74:C76)</f>
        <v>3087</v>
      </c>
      <c r="D77" s="15">
        <f>SUM(D74:D76)</f>
        <v>101</v>
      </c>
      <c r="E77" s="16">
        <f t="shared" si="3"/>
        <v>0.96831869510664992</v>
      </c>
      <c r="F77" s="16">
        <v>0.96071209330877838</v>
      </c>
      <c r="G77" s="16">
        <f t="shared" si="4"/>
        <v>7.6066017978715372E-3</v>
      </c>
    </row>
    <row r="78" spans="1:7" x14ac:dyDescent="0.35">
      <c r="A78" s="17" t="s">
        <v>78</v>
      </c>
      <c r="B78" s="10" t="s">
        <v>79</v>
      </c>
      <c r="C78" s="22">
        <v>693</v>
      </c>
      <c r="D78" s="22">
        <v>32</v>
      </c>
      <c r="E78" s="11">
        <f t="shared" si="3"/>
        <v>0.95586206896551729</v>
      </c>
      <c r="F78" s="11">
        <v>0.94293478260869568</v>
      </c>
      <c r="G78" s="11">
        <f t="shared" si="4"/>
        <v>1.292728635682161E-2</v>
      </c>
    </row>
    <row r="79" spans="1:7" x14ac:dyDescent="0.35">
      <c r="A79" s="9" t="s">
        <v>78</v>
      </c>
      <c r="B79" s="10" t="s">
        <v>80</v>
      </c>
      <c r="C79" s="22">
        <v>683</v>
      </c>
      <c r="D79" s="22">
        <v>51</v>
      </c>
      <c r="E79" s="11">
        <f t="shared" si="3"/>
        <v>0.93051771117166215</v>
      </c>
      <c r="F79" s="11">
        <v>0.92809587217043943</v>
      </c>
      <c r="G79" s="11">
        <f t="shared" si="4"/>
        <v>2.4218390012227253E-3</v>
      </c>
    </row>
    <row r="80" spans="1:7" x14ac:dyDescent="0.35">
      <c r="A80" s="9" t="s">
        <v>78</v>
      </c>
      <c r="B80" s="10" t="s">
        <v>81</v>
      </c>
      <c r="C80" s="22">
        <v>725</v>
      </c>
      <c r="D80" s="22">
        <v>40</v>
      </c>
      <c r="E80" s="11">
        <f t="shared" si="3"/>
        <v>0.94771241830065356</v>
      </c>
      <c r="F80" s="11">
        <v>0.94961240310077522</v>
      </c>
      <c r="G80" s="11">
        <f t="shared" si="4"/>
        <v>-1.8999848001216568E-3</v>
      </c>
    </row>
    <row r="81" spans="1:7" x14ac:dyDescent="0.35">
      <c r="A81" s="9" t="s">
        <v>78</v>
      </c>
      <c r="B81" s="10" t="s">
        <v>82</v>
      </c>
      <c r="C81" s="22">
        <v>896</v>
      </c>
      <c r="D81" s="22">
        <v>60</v>
      </c>
      <c r="E81" s="11">
        <f t="shared" si="3"/>
        <v>0.93723849372384938</v>
      </c>
      <c r="F81" s="11">
        <v>0.93360572012257403</v>
      </c>
      <c r="G81" s="11">
        <f t="shared" si="4"/>
        <v>3.6327736012753409E-3</v>
      </c>
    </row>
    <row r="82" spans="1:7" x14ac:dyDescent="0.35">
      <c r="A82" s="12"/>
      <c r="B82" s="13" t="s">
        <v>78</v>
      </c>
      <c r="C82" s="14">
        <f>SUM(C78:C81)</f>
        <v>2997</v>
      </c>
      <c r="D82" s="15">
        <f>SUM(D78:D81)</f>
        <v>183</v>
      </c>
      <c r="E82" s="16">
        <f t="shared" si="3"/>
        <v>0.9424528301886792</v>
      </c>
      <c r="F82" s="16">
        <v>0.93827160493827155</v>
      </c>
      <c r="G82" s="16">
        <f t="shared" si="4"/>
        <v>4.1812252504076497E-3</v>
      </c>
    </row>
    <row r="83" spans="1:7" x14ac:dyDescent="0.35">
      <c r="A83" s="9" t="s">
        <v>83</v>
      </c>
      <c r="B83" s="10" t="s">
        <v>84</v>
      </c>
      <c r="C83" s="22">
        <v>753</v>
      </c>
      <c r="D83" s="22">
        <v>57</v>
      </c>
      <c r="E83" s="11">
        <f t="shared" si="3"/>
        <v>0.92962962962962958</v>
      </c>
      <c r="F83" s="11">
        <v>0.91727493917274938</v>
      </c>
      <c r="G83" s="11">
        <f t="shared" si="4"/>
        <v>1.2354690456880202E-2</v>
      </c>
    </row>
    <row r="84" spans="1:7" x14ac:dyDescent="0.35">
      <c r="A84" s="9" t="s">
        <v>83</v>
      </c>
      <c r="B84" s="10" t="s">
        <v>85</v>
      </c>
      <c r="C84" s="22">
        <v>803</v>
      </c>
      <c r="D84" s="22">
        <v>52</v>
      </c>
      <c r="E84" s="11">
        <f t="shared" si="3"/>
        <v>0.93918128654970756</v>
      </c>
      <c r="F84" s="11">
        <v>0.93280182232346243</v>
      </c>
      <c r="G84" s="11">
        <f t="shared" si="4"/>
        <v>6.3794642262451351E-3</v>
      </c>
    </row>
    <row r="85" spans="1:7" x14ac:dyDescent="0.35">
      <c r="A85" s="9" t="s">
        <v>83</v>
      </c>
      <c r="B85" s="10" t="s">
        <v>86</v>
      </c>
      <c r="C85" s="22">
        <v>1177</v>
      </c>
      <c r="D85" s="22">
        <v>54</v>
      </c>
      <c r="E85" s="11">
        <f t="shared" si="3"/>
        <v>0.95613322502030873</v>
      </c>
      <c r="F85" s="11">
        <v>0.94341147938561032</v>
      </c>
      <c r="G85" s="11">
        <f t="shared" si="4"/>
        <v>1.2721745634698411E-2</v>
      </c>
    </row>
    <row r="86" spans="1:7" x14ac:dyDescent="0.35">
      <c r="A86" s="12"/>
      <c r="B86" s="13" t="s">
        <v>83</v>
      </c>
      <c r="C86" s="14">
        <f>SUM(C83:C85)</f>
        <v>2733</v>
      </c>
      <c r="D86" s="15">
        <f>SUM(D83:D85)</f>
        <v>163</v>
      </c>
      <c r="E86" s="16">
        <f t="shared" si="3"/>
        <v>0.94371546961325969</v>
      </c>
      <c r="F86" s="16">
        <v>0.93292475314947221</v>
      </c>
      <c r="G86" s="16">
        <f t="shared" si="4"/>
        <v>1.0790716463787486E-2</v>
      </c>
    </row>
    <row r="87" spans="1:7" x14ac:dyDescent="0.35">
      <c r="A87" s="9" t="s">
        <v>87</v>
      </c>
      <c r="B87" s="10" t="s">
        <v>88</v>
      </c>
      <c r="C87" s="22">
        <v>1101</v>
      </c>
      <c r="D87" s="22">
        <v>74</v>
      </c>
      <c r="E87" s="11">
        <f t="shared" si="3"/>
        <v>0.93702127659574463</v>
      </c>
      <c r="F87" s="11">
        <v>0.92821368948247074</v>
      </c>
      <c r="G87" s="11">
        <f t="shared" si="4"/>
        <v>8.8075871132738959E-3</v>
      </c>
    </row>
    <row r="88" spans="1:7" x14ac:dyDescent="0.35">
      <c r="A88" s="17" t="s">
        <v>87</v>
      </c>
      <c r="B88" s="10" t="s">
        <v>89</v>
      </c>
      <c r="C88" s="22">
        <v>1206</v>
      </c>
      <c r="D88" s="22">
        <v>87</v>
      </c>
      <c r="E88" s="11">
        <f t="shared" si="3"/>
        <v>0.93271461716937354</v>
      </c>
      <c r="F88" s="11">
        <v>0.92575757575757578</v>
      </c>
      <c r="G88" s="11">
        <f t="shared" si="4"/>
        <v>6.9570414117977597E-3</v>
      </c>
    </row>
    <row r="89" spans="1:7" x14ac:dyDescent="0.35">
      <c r="A89" s="9" t="s">
        <v>87</v>
      </c>
      <c r="B89" s="10" t="s">
        <v>90</v>
      </c>
      <c r="C89" s="22">
        <v>657</v>
      </c>
      <c r="D89" s="22">
        <v>28</v>
      </c>
      <c r="E89" s="11">
        <f t="shared" si="3"/>
        <v>0.9591240875912409</v>
      </c>
      <c r="F89" s="11">
        <v>0.9552023121387283</v>
      </c>
      <c r="G89" s="11">
        <f t="shared" si="4"/>
        <v>3.9217754525125992E-3</v>
      </c>
    </row>
    <row r="90" spans="1:7" x14ac:dyDescent="0.35">
      <c r="A90" s="9" t="s">
        <v>87</v>
      </c>
      <c r="B90" s="23" t="s">
        <v>99</v>
      </c>
      <c r="C90" s="22">
        <v>801</v>
      </c>
      <c r="D90" s="22">
        <v>17</v>
      </c>
      <c r="E90" s="11">
        <f t="shared" si="3"/>
        <v>0.97921760391198043</v>
      </c>
      <c r="F90" s="11">
        <v>0.97104945717732205</v>
      </c>
      <c r="G90" s="11">
        <f t="shared" si="4"/>
        <v>8.1681467346583769E-3</v>
      </c>
    </row>
    <row r="91" spans="1:7" x14ac:dyDescent="0.35">
      <c r="A91" s="9" t="s">
        <v>87</v>
      </c>
      <c r="B91" s="10" t="s">
        <v>91</v>
      </c>
      <c r="C91" s="22">
        <v>621</v>
      </c>
      <c r="D91" s="22">
        <v>35</v>
      </c>
      <c r="E91" s="11">
        <f t="shared" si="3"/>
        <v>0.94664634146341464</v>
      </c>
      <c r="F91" s="11">
        <v>0.93993993993993996</v>
      </c>
      <c r="G91" s="11">
        <f t="shared" si="4"/>
        <v>6.706401523474681E-3</v>
      </c>
    </row>
    <row r="92" spans="1:7" x14ac:dyDescent="0.35">
      <c r="A92" s="17" t="s">
        <v>87</v>
      </c>
      <c r="B92" s="10" t="s">
        <v>92</v>
      </c>
      <c r="C92" s="22">
        <v>638</v>
      </c>
      <c r="D92" s="22">
        <v>25</v>
      </c>
      <c r="E92" s="11">
        <f t="shared" si="3"/>
        <v>0.9622926093514329</v>
      </c>
      <c r="F92" s="11">
        <v>0.95328467153284668</v>
      </c>
      <c r="G92" s="11">
        <f t="shared" si="4"/>
        <v>9.0079378185862202E-3</v>
      </c>
    </row>
    <row r="93" spans="1:7" x14ac:dyDescent="0.35">
      <c r="A93" s="12"/>
      <c r="B93" s="13" t="s">
        <v>87</v>
      </c>
      <c r="C93" s="14">
        <f>SUM(C87:C92)</f>
        <v>5024</v>
      </c>
      <c r="D93" s="15">
        <f>SUM(D87:D92)</f>
        <v>266</v>
      </c>
      <c r="E93" s="16">
        <f t="shared" si="3"/>
        <v>0.94971644612476369</v>
      </c>
      <c r="F93" s="16">
        <v>0.94230055658627088</v>
      </c>
      <c r="G93" s="16">
        <f t="shared" si="4"/>
        <v>7.4158895384928147E-3</v>
      </c>
    </row>
    <row r="94" spans="1:7" x14ac:dyDescent="0.35">
      <c r="A94" s="18"/>
      <c r="B94" s="13" t="s">
        <v>93</v>
      </c>
      <c r="C94" s="15">
        <f>C93+C86+C82+C77+C73+C65+C63+C57+C53+C46+C41+C38+C34+C30+C26+C19</f>
        <v>43806</v>
      </c>
      <c r="D94" s="15">
        <f>D93+D86+D82+D77+D73+D65+D63+D57+D53+D46+D41+D38+D34+D30+D26+D19</f>
        <v>2142</v>
      </c>
      <c r="E94" s="16">
        <f t="shared" si="3"/>
        <v>0.95338208409506398</v>
      </c>
      <c r="F94" s="16">
        <v>0.94635156483497718</v>
      </c>
      <c r="G94" s="16">
        <f>E94-F94</f>
        <v>7.0305192600867983E-3</v>
      </c>
    </row>
    <row r="95" spans="1:7" x14ac:dyDescent="0.35">
      <c r="B95"/>
      <c r="C95" s="19"/>
      <c r="D95" s="19"/>
      <c r="E95"/>
      <c r="F95"/>
      <c r="G95"/>
    </row>
    <row r="96" spans="1:7" x14ac:dyDescent="0.35">
      <c r="B96"/>
      <c r="C96" s="19"/>
      <c r="D96" s="19"/>
      <c r="E96"/>
      <c r="F96"/>
      <c r="G96"/>
    </row>
    <row r="97" spans="2:7" x14ac:dyDescent="0.35">
      <c r="B97"/>
      <c r="C97"/>
      <c r="D97"/>
      <c r="E97"/>
      <c r="F97"/>
      <c r="G97"/>
    </row>
    <row r="98" spans="2:7" x14ac:dyDescent="0.35">
      <c r="B98"/>
      <c r="C98"/>
      <c r="D98"/>
      <c r="E98"/>
      <c r="F98"/>
      <c r="G98"/>
    </row>
    <row r="99" spans="2:7" x14ac:dyDescent="0.35">
      <c r="B99"/>
      <c r="C99"/>
      <c r="D99"/>
      <c r="E99"/>
      <c r="F99"/>
      <c r="G99"/>
    </row>
    <row r="100" spans="2:7" x14ac:dyDescent="0.35">
      <c r="B100"/>
      <c r="C100"/>
      <c r="D100"/>
      <c r="E100"/>
      <c r="F100"/>
      <c r="G100"/>
    </row>
    <row r="101" spans="2:7" x14ac:dyDescent="0.35">
      <c r="B101"/>
      <c r="C101"/>
      <c r="D101"/>
      <c r="E101"/>
      <c r="F101"/>
      <c r="G101"/>
    </row>
    <row r="102" spans="2:7" x14ac:dyDescent="0.35">
      <c r="B102"/>
      <c r="C102"/>
      <c r="D102"/>
      <c r="E102"/>
      <c r="F102"/>
      <c r="G102"/>
    </row>
    <row r="103" spans="2:7" x14ac:dyDescent="0.35">
      <c r="B103"/>
      <c r="C103"/>
      <c r="D103"/>
      <c r="E103"/>
      <c r="F103"/>
      <c r="G103"/>
    </row>
    <row r="104" spans="2:7" x14ac:dyDescent="0.35">
      <c r="B104"/>
      <c r="C104"/>
      <c r="D104"/>
      <c r="E104"/>
      <c r="F104"/>
      <c r="G104"/>
    </row>
    <row r="105" spans="2:7" x14ac:dyDescent="0.35">
      <c r="B105"/>
      <c r="C105"/>
      <c r="D105"/>
      <c r="E105"/>
      <c r="F105"/>
      <c r="G105"/>
    </row>
    <row r="106" spans="2:7" x14ac:dyDescent="0.35">
      <c r="B106"/>
      <c r="C106"/>
      <c r="D106"/>
      <c r="E106"/>
      <c r="F106"/>
      <c r="G106"/>
    </row>
    <row r="107" spans="2:7" x14ac:dyDescent="0.35">
      <c r="B107"/>
      <c r="C107"/>
      <c r="D107"/>
      <c r="E107"/>
      <c r="F107"/>
      <c r="G107"/>
    </row>
    <row r="108" spans="2:7" x14ac:dyDescent="0.35">
      <c r="B108"/>
      <c r="C108"/>
      <c r="D108"/>
      <c r="E108"/>
      <c r="F108"/>
      <c r="G108"/>
    </row>
    <row r="109" spans="2:7" x14ac:dyDescent="0.35">
      <c r="B109"/>
      <c r="C109"/>
      <c r="D109"/>
      <c r="E109"/>
      <c r="F109"/>
      <c r="G109"/>
    </row>
    <row r="110" spans="2:7" x14ac:dyDescent="0.35">
      <c r="B110"/>
      <c r="C110"/>
      <c r="D110"/>
      <c r="E110"/>
      <c r="F110"/>
      <c r="G110"/>
    </row>
    <row r="111" spans="2:7" x14ac:dyDescent="0.35">
      <c r="B111"/>
      <c r="C111"/>
      <c r="D111"/>
      <c r="E111"/>
      <c r="F111"/>
      <c r="G111"/>
    </row>
    <row r="112" spans="2:7" x14ac:dyDescent="0.35">
      <c r="B112"/>
      <c r="C112"/>
      <c r="D112"/>
      <c r="E112"/>
      <c r="F112"/>
      <c r="G112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Taul1</vt:lpstr>
      <vt:lpstr>Taul1!Print_Area</vt:lpstr>
      <vt:lpstr>Taul1!Print_Titles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Vipu:sähköiset_hakemukset_muutokset_2021-2022</dc:title>
  <dc:creator>Malkamäki Noora (Ruokavirasto)</dc:creator>
  <cp:lastModifiedBy>Malkamäki Noora (Ruokavirasto)</cp:lastModifiedBy>
  <cp:lastPrinted>2022-05-31T05:45:40Z</cp:lastPrinted>
  <dcterms:created xsi:type="dcterms:W3CDTF">2019-06-18T12:55:15Z</dcterms:created>
  <dcterms:modified xsi:type="dcterms:W3CDTF">2022-07-08T07:12:52Z</dcterms:modified>
</cp:coreProperties>
</file>