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Loimaa_Q-asema\Sertifiointi\TILASTOT\2018\Valmiit\"/>
    </mc:Choice>
  </mc:AlternateContent>
  <xr:revisionPtr revIDLastSave="0" documentId="14_{E889EC9A-8592-4D08-B059-2D9F225ADE1D}" xr6:coauthVersionLast="45" xr6:coauthVersionMax="45" xr10:uidLastSave="{00000000-0000-0000-0000-000000000000}"/>
  <bookViews>
    <workbookView xWindow="25080" yWindow="-750" windowWidth="29040" windowHeight="158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H48" i="1" s="1"/>
  <c r="G49" i="1"/>
  <c r="H49" i="1" s="1"/>
  <c r="G4" i="1"/>
  <c r="H44" i="1" l="1"/>
  <c r="H8" i="1"/>
  <c r="H25" i="1"/>
  <c r="H47" i="1"/>
  <c r="H42" i="1"/>
  <c r="G50" i="1"/>
  <c r="H36" i="1"/>
  <c r="H14" i="1"/>
  <c r="H50" i="1" s="1"/>
  <c r="H10" i="1"/>
</calcChain>
</file>

<file path=xl/sharedStrings.xml><?xml version="1.0" encoding="utf-8"?>
<sst xmlns="http://schemas.openxmlformats.org/spreadsheetml/2006/main" count="70" uniqueCount="68">
  <si>
    <t>C</t>
  </si>
  <si>
    <t>C2</t>
  </si>
  <si>
    <t>lajiketta kg</t>
  </si>
  <si>
    <t>lajia  kg</t>
  </si>
  <si>
    <t>nurmi- ja rehukasvit</t>
  </si>
  <si>
    <t>Herne</t>
  </si>
  <si>
    <t>Ingrid</t>
  </si>
  <si>
    <t>Härkäpapu</t>
  </si>
  <si>
    <t>Kontu</t>
  </si>
  <si>
    <t>Nurminata</t>
  </si>
  <si>
    <t>Inkeri</t>
  </si>
  <si>
    <t>Kasper</t>
  </si>
  <si>
    <t>Puna-apila</t>
  </si>
  <si>
    <t>SW Yngve</t>
  </si>
  <si>
    <t>Timotei</t>
  </si>
  <si>
    <t>Grindstad</t>
  </si>
  <si>
    <t>Nuutti</t>
  </si>
  <si>
    <t>Tammisto II</t>
  </si>
  <si>
    <t>Tenho</t>
  </si>
  <si>
    <t>Tuukka</t>
  </si>
  <si>
    <t>Tryggve</t>
  </si>
  <si>
    <t>Uula</t>
  </si>
  <si>
    <t>viljakasvit</t>
  </si>
  <si>
    <t>Kaura</t>
  </si>
  <si>
    <t>Akseli</t>
  </si>
  <si>
    <t>Matty</t>
  </si>
  <si>
    <t>Meeri</t>
  </si>
  <si>
    <t>Obelix</t>
  </si>
  <si>
    <t>Riina</t>
  </si>
  <si>
    <t>Roope</t>
  </si>
  <si>
    <t>Ohra</t>
  </si>
  <si>
    <t>Einar</t>
  </si>
  <si>
    <t>Elmeri</t>
  </si>
  <si>
    <t>Toria</t>
  </si>
  <si>
    <t>Wolmari</t>
  </si>
  <si>
    <t>Reetta</t>
  </si>
  <si>
    <t>Anniina</t>
  </si>
  <si>
    <t>Wellamo</t>
  </si>
  <si>
    <t>öljy- ja kuitukasvit</t>
  </si>
  <si>
    <t>Rypsi</t>
  </si>
  <si>
    <t>Cordelia</t>
  </si>
  <si>
    <t>Total:</t>
  </si>
  <si>
    <t>Karita</t>
  </si>
  <si>
    <t>Ruokonata</t>
  </si>
  <si>
    <t>Karolina</t>
  </si>
  <si>
    <t>Tuure</t>
  </si>
  <si>
    <t>Avetron</t>
  </si>
  <si>
    <t>Iiris</t>
  </si>
  <si>
    <t>Marika</t>
  </si>
  <si>
    <t>Niklas</t>
  </si>
  <si>
    <t>Brage</t>
  </si>
  <si>
    <t>Kaarle</t>
  </si>
  <si>
    <t>Quarna</t>
  </si>
  <si>
    <t>Syysvehnä</t>
  </si>
  <si>
    <t>Kevätvehnä</t>
  </si>
  <si>
    <t>Syyruis</t>
  </si>
  <si>
    <t>Luonnonmukaisesti tuotetut siemenmäärät 1.7.2017-30.6.2018</t>
  </si>
  <si>
    <t>Astronaute</t>
  </si>
  <si>
    <t>Jymy</t>
  </si>
  <si>
    <t>Rocket</t>
  </si>
  <si>
    <t>Sampo</t>
  </si>
  <si>
    <t>Donna</t>
  </si>
  <si>
    <t>B2</t>
  </si>
  <si>
    <t>SW Revansch</t>
  </si>
  <si>
    <t>Valtteri</t>
  </si>
  <si>
    <t>Dankowskie Agat</t>
  </si>
  <si>
    <t>Iki</t>
  </si>
  <si>
    <t>Ceylon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</si>
</sst>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_);_(* \(#,##0\);_(* &quot;-&quot;??_);_(@_)"/>
    <numFmt numFmtId="166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u/>
      <sz val="14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b/>
      <sz val="9"/>
      <color indexed="8"/>
      <name val="Arial"/>
      <family val="2"/>
    </font>
    <font>
      <b/>
      <sz val="9"/>
      <color indexed="63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0"/>
      <color indexed="72"/>
      <name val="SansSerif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5" fontId="2" fillId="2" borderId="0" xfId="1" applyNumberFormat="1" applyFont="1" applyFill="1" applyAlignment="1">
      <alignment horizontal="left"/>
    </xf>
    <xf numFmtId="166" fontId="2" fillId="2" borderId="0" xfId="1" applyNumberFormat="1" applyFont="1" applyFill="1" applyAlignment="1">
      <alignment horizontal="left"/>
    </xf>
    <xf numFmtId="166" fontId="4" fillId="2" borderId="0" xfId="1" applyNumberFormat="1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165" fontId="0" fillId="0" borderId="0" xfId="1" applyNumberFormat="1" applyFont="1"/>
    <xf numFmtId="166" fontId="0" fillId="0" borderId="0" xfId="1" applyNumberFormat="1" applyFont="1" applyAlignment="1"/>
    <xf numFmtId="166" fontId="9" fillId="0" borderId="0" xfId="1" applyNumberFormat="1" applyFont="1"/>
    <xf numFmtId="0" fontId="2" fillId="0" borderId="1" xfId="0" applyFont="1" applyFill="1" applyBorder="1" applyAlignment="1">
      <alignment horizontal="left"/>
    </xf>
    <xf numFmtId="165" fontId="5" fillId="0" borderId="1" xfId="1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wrapText="1"/>
    </xf>
    <xf numFmtId="3" fontId="5" fillId="0" borderId="1" xfId="1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left" wrapText="1"/>
    </xf>
    <xf numFmtId="165" fontId="6" fillId="0" borderId="1" xfId="1" applyNumberFormat="1" applyFont="1" applyFill="1" applyBorder="1" applyAlignment="1">
      <alignment horizontal="left"/>
    </xf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1" applyNumberFormat="1" applyFont="1" applyFill="1" applyAlignment="1">
      <alignment horizontal="left"/>
    </xf>
    <xf numFmtId="166" fontId="8" fillId="0" borderId="0" xfId="1" applyNumberFormat="1" applyFont="1" applyFill="1" applyAlignment="1">
      <alignment horizontal="left"/>
    </xf>
    <xf numFmtId="166" fontId="4" fillId="0" borderId="0" xfId="1" applyNumberFormat="1" applyFont="1" applyFill="1" applyAlignment="1">
      <alignment horizontal="left"/>
    </xf>
    <xf numFmtId="165" fontId="6" fillId="4" borderId="2" xfId="1" applyNumberFormat="1" applyFont="1" applyFill="1" applyBorder="1" applyAlignment="1">
      <alignment horizontal="left" wrapText="1"/>
    </xf>
    <xf numFmtId="166" fontId="6" fillId="4" borderId="2" xfId="1" applyNumberFormat="1" applyFont="1" applyFill="1" applyBorder="1" applyAlignment="1">
      <alignment horizontal="left" wrapText="1"/>
    </xf>
    <xf numFmtId="0" fontId="10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5" fontId="7" fillId="0" borderId="1" xfId="1" applyNumberFormat="1" applyFont="1" applyFill="1" applyBorder="1" applyAlignment="1"/>
    <xf numFmtId="3" fontId="6" fillId="0" borderId="1" xfId="0" applyNumberFormat="1" applyFont="1" applyFill="1" applyBorder="1" applyAlignment="1">
      <alignment horizontal="righ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pane ySplit="3" topLeftCell="A16" activePane="bottomLeft" state="frozen"/>
      <selection pane="bottomLeft" activeCell="K25" sqref="K25"/>
    </sheetView>
  </sheetViews>
  <sheetFormatPr defaultRowHeight="15"/>
  <cols>
    <col min="1" max="1" width="12.140625" customWidth="1"/>
    <col min="2" max="2" width="12.85546875" customWidth="1"/>
    <col min="3" max="3" width="15.5703125" style="13" customWidth="1"/>
    <col min="4" max="4" width="12.42578125" style="13" customWidth="1"/>
    <col min="5" max="6" width="10.7109375" style="14" customWidth="1"/>
    <col min="7" max="7" width="15" style="15" customWidth="1"/>
    <col min="8" max="8" width="12" style="16" customWidth="1"/>
    <col min="253" max="253" width="12.140625" customWidth="1"/>
    <col min="254" max="254" width="18.140625" customWidth="1"/>
    <col min="255" max="255" width="12.42578125" customWidth="1"/>
    <col min="256" max="262" width="10.7109375" customWidth="1"/>
    <col min="263" max="263" width="15" customWidth="1"/>
    <col min="264" max="264" width="12" customWidth="1"/>
    <col min="509" max="509" width="12.140625" customWidth="1"/>
    <col min="510" max="510" width="18.140625" customWidth="1"/>
    <col min="511" max="511" width="12.42578125" customWidth="1"/>
    <col min="512" max="518" width="10.7109375" customWidth="1"/>
    <col min="519" max="519" width="15" customWidth="1"/>
    <col min="520" max="520" width="12" customWidth="1"/>
    <col min="765" max="765" width="12.140625" customWidth="1"/>
    <col min="766" max="766" width="18.140625" customWidth="1"/>
    <col min="767" max="767" width="12.42578125" customWidth="1"/>
    <col min="768" max="774" width="10.7109375" customWidth="1"/>
    <col min="775" max="775" width="15" customWidth="1"/>
    <col min="776" max="776" width="12" customWidth="1"/>
    <col min="1021" max="1021" width="12.140625" customWidth="1"/>
    <col min="1022" max="1022" width="18.140625" customWidth="1"/>
    <col min="1023" max="1023" width="12.42578125" customWidth="1"/>
    <col min="1024" max="1030" width="10.7109375" customWidth="1"/>
    <col min="1031" max="1031" width="15" customWidth="1"/>
    <col min="1032" max="1032" width="12" customWidth="1"/>
    <col min="1277" max="1277" width="12.140625" customWidth="1"/>
    <col min="1278" max="1278" width="18.140625" customWidth="1"/>
    <col min="1279" max="1279" width="12.42578125" customWidth="1"/>
    <col min="1280" max="1286" width="10.7109375" customWidth="1"/>
    <col min="1287" max="1287" width="15" customWidth="1"/>
    <col min="1288" max="1288" width="12" customWidth="1"/>
    <col min="1533" max="1533" width="12.140625" customWidth="1"/>
    <col min="1534" max="1534" width="18.140625" customWidth="1"/>
    <col min="1535" max="1535" width="12.42578125" customWidth="1"/>
    <col min="1536" max="1542" width="10.7109375" customWidth="1"/>
    <col min="1543" max="1543" width="15" customWidth="1"/>
    <col min="1544" max="1544" width="12" customWidth="1"/>
    <col min="1789" max="1789" width="12.140625" customWidth="1"/>
    <col min="1790" max="1790" width="18.140625" customWidth="1"/>
    <col min="1791" max="1791" width="12.42578125" customWidth="1"/>
    <col min="1792" max="1798" width="10.7109375" customWidth="1"/>
    <col min="1799" max="1799" width="15" customWidth="1"/>
    <col min="1800" max="1800" width="12" customWidth="1"/>
    <col min="2045" max="2045" width="12.140625" customWidth="1"/>
    <col min="2046" max="2046" width="18.140625" customWidth="1"/>
    <col min="2047" max="2047" width="12.42578125" customWidth="1"/>
    <col min="2048" max="2054" width="10.7109375" customWidth="1"/>
    <col min="2055" max="2055" width="15" customWidth="1"/>
    <col min="2056" max="2056" width="12" customWidth="1"/>
    <col min="2301" max="2301" width="12.140625" customWidth="1"/>
    <col min="2302" max="2302" width="18.140625" customWidth="1"/>
    <col min="2303" max="2303" width="12.42578125" customWidth="1"/>
    <col min="2304" max="2310" width="10.7109375" customWidth="1"/>
    <col min="2311" max="2311" width="15" customWidth="1"/>
    <col min="2312" max="2312" width="12" customWidth="1"/>
    <col min="2557" max="2557" width="12.140625" customWidth="1"/>
    <col min="2558" max="2558" width="18.140625" customWidth="1"/>
    <col min="2559" max="2559" width="12.42578125" customWidth="1"/>
    <col min="2560" max="2566" width="10.7109375" customWidth="1"/>
    <col min="2567" max="2567" width="15" customWidth="1"/>
    <col min="2568" max="2568" width="12" customWidth="1"/>
    <col min="2813" max="2813" width="12.140625" customWidth="1"/>
    <col min="2814" max="2814" width="18.140625" customWidth="1"/>
    <col min="2815" max="2815" width="12.42578125" customWidth="1"/>
    <col min="2816" max="2822" width="10.7109375" customWidth="1"/>
    <col min="2823" max="2823" width="15" customWidth="1"/>
    <col min="2824" max="2824" width="12" customWidth="1"/>
    <col min="3069" max="3069" width="12.140625" customWidth="1"/>
    <col min="3070" max="3070" width="18.140625" customWidth="1"/>
    <col min="3071" max="3071" width="12.42578125" customWidth="1"/>
    <col min="3072" max="3078" width="10.7109375" customWidth="1"/>
    <col min="3079" max="3079" width="15" customWidth="1"/>
    <col min="3080" max="3080" width="12" customWidth="1"/>
    <col min="3325" max="3325" width="12.140625" customWidth="1"/>
    <col min="3326" max="3326" width="18.140625" customWidth="1"/>
    <col min="3327" max="3327" width="12.42578125" customWidth="1"/>
    <col min="3328" max="3334" width="10.7109375" customWidth="1"/>
    <col min="3335" max="3335" width="15" customWidth="1"/>
    <col min="3336" max="3336" width="12" customWidth="1"/>
    <col min="3581" max="3581" width="12.140625" customWidth="1"/>
    <col min="3582" max="3582" width="18.140625" customWidth="1"/>
    <col min="3583" max="3583" width="12.42578125" customWidth="1"/>
    <col min="3584" max="3590" width="10.7109375" customWidth="1"/>
    <col min="3591" max="3591" width="15" customWidth="1"/>
    <col min="3592" max="3592" width="12" customWidth="1"/>
    <col min="3837" max="3837" width="12.140625" customWidth="1"/>
    <col min="3838" max="3838" width="18.140625" customWidth="1"/>
    <col min="3839" max="3839" width="12.42578125" customWidth="1"/>
    <col min="3840" max="3846" width="10.7109375" customWidth="1"/>
    <col min="3847" max="3847" width="15" customWidth="1"/>
    <col min="3848" max="3848" width="12" customWidth="1"/>
    <col min="4093" max="4093" width="12.140625" customWidth="1"/>
    <col min="4094" max="4094" width="18.140625" customWidth="1"/>
    <col min="4095" max="4095" width="12.42578125" customWidth="1"/>
    <col min="4096" max="4102" width="10.7109375" customWidth="1"/>
    <col min="4103" max="4103" width="15" customWidth="1"/>
    <col min="4104" max="4104" width="12" customWidth="1"/>
    <col min="4349" max="4349" width="12.140625" customWidth="1"/>
    <col min="4350" max="4350" width="18.140625" customWidth="1"/>
    <col min="4351" max="4351" width="12.42578125" customWidth="1"/>
    <col min="4352" max="4358" width="10.7109375" customWidth="1"/>
    <col min="4359" max="4359" width="15" customWidth="1"/>
    <col min="4360" max="4360" width="12" customWidth="1"/>
    <col min="4605" max="4605" width="12.140625" customWidth="1"/>
    <col min="4606" max="4606" width="18.140625" customWidth="1"/>
    <col min="4607" max="4607" width="12.42578125" customWidth="1"/>
    <col min="4608" max="4614" width="10.7109375" customWidth="1"/>
    <col min="4615" max="4615" width="15" customWidth="1"/>
    <col min="4616" max="4616" width="12" customWidth="1"/>
    <col min="4861" max="4861" width="12.140625" customWidth="1"/>
    <col min="4862" max="4862" width="18.140625" customWidth="1"/>
    <col min="4863" max="4863" width="12.42578125" customWidth="1"/>
    <col min="4864" max="4870" width="10.7109375" customWidth="1"/>
    <col min="4871" max="4871" width="15" customWidth="1"/>
    <col min="4872" max="4872" width="12" customWidth="1"/>
    <col min="5117" max="5117" width="12.140625" customWidth="1"/>
    <col min="5118" max="5118" width="18.140625" customWidth="1"/>
    <col min="5119" max="5119" width="12.42578125" customWidth="1"/>
    <col min="5120" max="5126" width="10.7109375" customWidth="1"/>
    <col min="5127" max="5127" width="15" customWidth="1"/>
    <col min="5128" max="5128" width="12" customWidth="1"/>
    <col min="5373" max="5373" width="12.140625" customWidth="1"/>
    <col min="5374" max="5374" width="18.140625" customWidth="1"/>
    <col min="5375" max="5375" width="12.42578125" customWidth="1"/>
    <col min="5376" max="5382" width="10.7109375" customWidth="1"/>
    <col min="5383" max="5383" width="15" customWidth="1"/>
    <col min="5384" max="5384" width="12" customWidth="1"/>
    <col min="5629" max="5629" width="12.140625" customWidth="1"/>
    <col min="5630" max="5630" width="18.140625" customWidth="1"/>
    <col min="5631" max="5631" width="12.42578125" customWidth="1"/>
    <col min="5632" max="5638" width="10.7109375" customWidth="1"/>
    <col min="5639" max="5639" width="15" customWidth="1"/>
    <col min="5640" max="5640" width="12" customWidth="1"/>
    <col min="5885" max="5885" width="12.140625" customWidth="1"/>
    <col min="5886" max="5886" width="18.140625" customWidth="1"/>
    <col min="5887" max="5887" width="12.42578125" customWidth="1"/>
    <col min="5888" max="5894" width="10.7109375" customWidth="1"/>
    <col min="5895" max="5895" width="15" customWidth="1"/>
    <col min="5896" max="5896" width="12" customWidth="1"/>
    <col min="6141" max="6141" width="12.140625" customWidth="1"/>
    <col min="6142" max="6142" width="18.140625" customWidth="1"/>
    <col min="6143" max="6143" width="12.42578125" customWidth="1"/>
    <col min="6144" max="6150" width="10.7109375" customWidth="1"/>
    <col min="6151" max="6151" width="15" customWidth="1"/>
    <col min="6152" max="6152" width="12" customWidth="1"/>
    <col min="6397" max="6397" width="12.140625" customWidth="1"/>
    <col min="6398" max="6398" width="18.140625" customWidth="1"/>
    <col min="6399" max="6399" width="12.42578125" customWidth="1"/>
    <col min="6400" max="6406" width="10.7109375" customWidth="1"/>
    <col min="6407" max="6407" width="15" customWidth="1"/>
    <col min="6408" max="6408" width="12" customWidth="1"/>
    <col min="6653" max="6653" width="12.140625" customWidth="1"/>
    <col min="6654" max="6654" width="18.140625" customWidth="1"/>
    <col min="6655" max="6655" width="12.42578125" customWidth="1"/>
    <col min="6656" max="6662" width="10.7109375" customWidth="1"/>
    <col min="6663" max="6663" width="15" customWidth="1"/>
    <col min="6664" max="6664" width="12" customWidth="1"/>
    <col min="6909" max="6909" width="12.140625" customWidth="1"/>
    <col min="6910" max="6910" width="18.140625" customWidth="1"/>
    <col min="6911" max="6911" width="12.42578125" customWidth="1"/>
    <col min="6912" max="6918" width="10.7109375" customWidth="1"/>
    <col min="6919" max="6919" width="15" customWidth="1"/>
    <col min="6920" max="6920" width="12" customWidth="1"/>
    <col min="7165" max="7165" width="12.140625" customWidth="1"/>
    <col min="7166" max="7166" width="18.140625" customWidth="1"/>
    <col min="7167" max="7167" width="12.42578125" customWidth="1"/>
    <col min="7168" max="7174" width="10.7109375" customWidth="1"/>
    <col min="7175" max="7175" width="15" customWidth="1"/>
    <col min="7176" max="7176" width="12" customWidth="1"/>
    <col min="7421" max="7421" width="12.140625" customWidth="1"/>
    <col min="7422" max="7422" width="18.140625" customWidth="1"/>
    <col min="7423" max="7423" width="12.42578125" customWidth="1"/>
    <col min="7424" max="7430" width="10.7109375" customWidth="1"/>
    <col min="7431" max="7431" width="15" customWidth="1"/>
    <col min="7432" max="7432" width="12" customWidth="1"/>
    <col min="7677" max="7677" width="12.140625" customWidth="1"/>
    <col min="7678" max="7678" width="18.140625" customWidth="1"/>
    <col min="7679" max="7679" width="12.42578125" customWidth="1"/>
    <col min="7680" max="7686" width="10.7109375" customWidth="1"/>
    <col min="7687" max="7687" width="15" customWidth="1"/>
    <col min="7688" max="7688" width="12" customWidth="1"/>
    <col min="7933" max="7933" width="12.140625" customWidth="1"/>
    <col min="7934" max="7934" width="18.140625" customWidth="1"/>
    <col min="7935" max="7935" width="12.42578125" customWidth="1"/>
    <col min="7936" max="7942" width="10.7109375" customWidth="1"/>
    <col min="7943" max="7943" width="15" customWidth="1"/>
    <col min="7944" max="7944" width="12" customWidth="1"/>
    <col min="8189" max="8189" width="12.140625" customWidth="1"/>
    <col min="8190" max="8190" width="18.140625" customWidth="1"/>
    <col min="8191" max="8191" width="12.42578125" customWidth="1"/>
    <col min="8192" max="8198" width="10.7109375" customWidth="1"/>
    <col min="8199" max="8199" width="15" customWidth="1"/>
    <col min="8200" max="8200" width="12" customWidth="1"/>
    <col min="8445" max="8445" width="12.140625" customWidth="1"/>
    <col min="8446" max="8446" width="18.140625" customWidth="1"/>
    <col min="8447" max="8447" width="12.42578125" customWidth="1"/>
    <col min="8448" max="8454" width="10.7109375" customWidth="1"/>
    <col min="8455" max="8455" width="15" customWidth="1"/>
    <col min="8456" max="8456" width="12" customWidth="1"/>
    <col min="8701" max="8701" width="12.140625" customWidth="1"/>
    <col min="8702" max="8702" width="18.140625" customWidth="1"/>
    <col min="8703" max="8703" width="12.42578125" customWidth="1"/>
    <col min="8704" max="8710" width="10.7109375" customWidth="1"/>
    <col min="8711" max="8711" width="15" customWidth="1"/>
    <col min="8712" max="8712" width="12" customWidth="1"/>
    <col min="8957" max="8957" width="12.140625" customWidth="1"/>
    <col min="8958" max="8958" width="18.140625" customWidth="1"/>
    <col min="8959" max="8959" width="12.42578125" customWidth="1"/>
    <col min="8960" max="8966" width="10.7109375" customWidth="1"/>
    <col min="8967" max="8967" width="15" customWidth="1"/>
    <col min="8968" max="8968" width="12" customWidth="1"/>
    <col min="9213" max="9213" width="12.140625" customWidth="1"/>
    <col min="9214" max="9214" width="18.140625" customWidth="1"/>
    <col min="9215" max="9215" width="12.42578125" customWidth="1"/>
    <col min="9216" max="9222" width="10.7109375" customWidth="1"/>
    <col min="9223" max="9223" width="15" customWidth="1"/>
    <col min="9224" max="9224" width="12" customWidth="1"/>
    <col min="9469" max="9469" width="12.140625" customWidth="1"/>
    <col min="9470" max="9470" width="18.140625" customWidth="1"/>
    <col min="9471" max="9471" width="12.42578125" customWidth="1"/>
    <col min="9472" max="9478" width="10.7109375" customWidth="1"/>
    <col min="9479" max="9479" width="15" customWidth="1"/>
    <col min="9480" max="9480" width="12" customWidth="1"/>
    <col min="9725" max="9725" width="12.140625" customWidth="1"/>
    <col min="9726" max="9726" width="18.140625" customWidth="1"/>
    <col min="9727" max="9727" width="12.42578125" customWidth="1"/>
    <col min="9728" max="9734" width="10.7109375" customWidth="1"/>
    <col min="9735" max="9735" width="15" customWidth="1"/>
    <col min="9736" max="9736" width="12" customWidth="1"/>
    <col min="9981" max="9981" width="12.140625" customWidth="1"/>
    <col min="9982" max="9982" width="18.140625" customWidth="1"/>
    <col min="9983" max="9983" width="12.42578125" customWidth="1"/>
    <col min="9984" max="9990" width="10.7109375" customWidth="1"/>
    <col min="9991" max="9991" width="15" customWidth="1"/>
    <col min="9992" max="9992" width="12" customWidth="1"/>
    <col min="10237" max="10237" width="12.140625" customWidth="1"/>
    <col min="10238" max="10238" width="18.140625" customWidth="1"/>
    <col min="10239" max="10239" width="12.42578125" customWidth="1"/>
    <col min="10240" max="10246" width="10.7109375" customWidth="1"/>
    <col min="10247" max="10247" width="15" customWidth="1"/>
    <col min="10248" max="10248" width="12" customWidth="1"/>
    <col min="10493" max="10493" width="12.140625" customWidth="1"/>
    <col min="10494" max="10494" width="18.140625" customWidth="1"/>
    <col min="10495" max="10495" width="12.42578125" customWidth="1"/>
    <col min="10496" max="10502" width="10.7109375" customWidth="1"/>
    <col min="10503" max="10503" width="15" customWidth="1"/>
    <col min="10504" max="10504" width="12" customWidth="1"/>
    <col min="10749" max="10749" width="12.140625" customWidth="1"/>
    <col min="10750" max="10750" width="18.140625" customWidth="1"/>
    <col min="10751" max="10751" width="12.42578125" customWidth="1"/>
    <col min="10752" max="10758" width="10.7109375" customWidth="1"/>
    <col min="10759" max="10759" width="15" customWidth="1"/>
    <col min="10760" max="10760" width="12" customWidth="1"/>
    <col min="11005" max="11005" width="12.140625" customWidth="1"/>
    <col min="11006" max="11006" width="18.140625" customWidth="1"/>
    <col min="11007" max="11007" width="12.42578125" customWidth="1"/>
    <col min="11008" max="11014" width="10.7109375" customWidth="1"/>
    <col min="11015" max="11015" width="15" customWidth="1"/>
    <col min="11016" max="11016" width="12" customWidth="1"/>
    <col min="11261" max="11261" width="12.140625" customWidth="1"/>
    <col min="11262" max="11262" width="18.140625" customWidth="1"/>
    <col min="11263" max="11263" width="12.42578125" customWidth="1"/>
    <col min="11264" max="11270" width="10.7109375" customWidth="1"/>
    <col min="11271" max="11271" width="15" customWidth="1"/>
    <col min="11272" max="11272" width="12" customWidth="1"/>
    <col min="11517" max="11517" width="12.140625" customWidth="1"/>
    <col min="11518" max="11518" width="18.140625" customWidth="1"/>
    <col min="11519" max="11519" width="12.42578125" customWidth="1"/>
    <col min="11520" max="11526" width="10.7109375" customWidth="1"/>
    <col min="11527" max="11527" width="15" customWidth="1"/>
    <col min="11528" max="11528" width="12" customWidth="1"/>
    <col min="11773" max="11773" width="12.140625" customWidth="1"/>
    <col min="11774" max="11774" width="18.140625" customWidth="1"/>
    <col min="11775" max="11775" width="12.42578125" customWidth="1"/>
    <col min="11776" max="11782" width="10.7109375" customWidth="1"/>
    <col min="11783" max="11783" width="15" customWidth="1"/>
    <col min="11784" max="11784" width="12" customWidth="1"/>
    <col min="12029" max="12029" width="12.140625" customWidth="1"/>
    <col min="12030" max="12030" width="18.140625" customWidth="1"/>
    <col min="12031" max="12031" width="12.42578125" customWidth="1"/>
    <col min="12032" max="12038" width="10.7109375" customWidth="1"/>
    <col min="12039" max="12039" width="15" customWidth="1"/>
    <col min="12040" max="12040" width="12" customWidth="1"/>
    <col min="12285" max="12285" width="12.140625" customWidth="1"/>
    <col min="12286" max="12286" width="18.140625" customWidth="1"/>
    <col min="12287" max="12287" width="12.42578125" customWidth="1"/>
    <col min="12288" max="12294" width="10.7109375" customWidth="1"/>
    <col min="12295" max="12295" width="15" customWidth="1"/>
    <col min="12296" max="12296" width="12" customWidth="1"/>
    <col min="12541" max="12541" width="12.140625" customWidth="1"/>
    <col min="12542" max="12542" width="18.140625" customWidth="1"/>
    <col min="12543" max="12543" width="12.42578125" customWidth="1"/>
    <col min="12544" max="12550" width="10.7109375" customWidth="1"/>
    <col min="12551" max="12551" width="15" customWidth="1"/>
    <col min="12552" max="12552" width="12" customWidth="1"/>
    <col min="12797" max="12797" width="12.140625" customWidth="1"/>
    <col min="12798" max="12798" width="18.140625" customWidth="1"/>
    <col min="12799" max="12799" width="12.42578125" customWidth="1"/>
    <col min="12800" max="12806" width="10.7109375" customWidth="1"/>
    <col min="12807" max="12807" width="15" customWidth="1"/>
    <col min="12808" max="12808" width="12" customWidth="1"/>
    <col min="13053" max="13053" width="12.140625" customWidth="1"/>
    <col min="13054" max="13054" width="18.140625" customWidth="1"/>
    <col min="13055" max="13055" width="12.42578125" customWidth="1"/>
    <col min="13056" max="13062" width="10.7109375" customWidth="1"/>
    <col min="13063" max="13063" width="15" customWidth="1"/>
    <col min="13064" max="13064" width="12" customWidth="1"/>
    <col min="13309" max="13309" width="12.140625" customWidth="1"/>
    <col min="13310" max="13310" width="18.140625" customWidth="1"/>
    <col min="13311" max="13311" width="12.42578125" customWidth="1"/>
    <col min="13312" max="13318" width="10.7109375" customWidth="1"/>
    <col min="13319" max="13319" width="15" customWidth="1"/>
    <col min="13320" max="13320" width="12" customWidth="1"/>
    <col min="13565" max="13565" width="12.140625" customWidth="1"/>
    <col min="13566" max="13566" width="18.140625" customWidth="1"/>
    <col min="13567" max="13567" width="12.42578125" customWidth="1"/>
    <col min="13568" max="13574" width="10.7109375" customWidth="1"/>
    <col min="13575" max="13575" width="15" customWidth="1"/>
    <col min="13576" max="13576" width="12" customWidth="1"/>
    <col min="13821" max="13821" width="12.140625" customWidth="1"/>
    <col min="13822" max="13822" width="18.140625" customWidth="1"/>
    <col min="13823" max="13823" width="12.42578125" customWidth="1"/>
    <col min="13824" max="13830" width="10.7109375" customWidth="1"/>
    <col min="13831" max="13831" width="15" customWidth="1"/>
    <col min="13832" max="13832" width="12" customWidth="1"/>
    <col min="14077" max="14077" width="12.140625" customWidth="1"/>
    <col min="14078" max="14078" width="18.140625" customWidth="1"/>
    <col min="14079" max="14079" width="12.42578125" customWidth="1"/>
    <col min="14080" max="14086" width="10.7109375" customWidth="1"/>
    <col min="14087" max="14087" width="15" customWidth="1"/>
    <col min="14088" max="14088" width="12" customWidth="1"/>
    <col min="14333" max="14333" width="12.140625" customWidth="1"/>
    <col min="14334" max="14334" width="18.140625" customWidth="1"/>
    <col min="14335" max="14335" width="12.42578125" customWidth="1"/>
    <col min="14336" max="14342" width="10.7109375" customWidth="1"/>
    <col min="14343" max="14343" width="15" customWidth="1"/>
    <col min="14344" max="14344" width="12" customWidth="1"/>
    <col min="14589" max="14589" width="12.140625" customWidth="1"/>
    <col min="14590" max="14590" width="18.140625" customWidth="1"/>
    <col min="14591" max="14591" width="12.42578125" customWidth="1"/>
    <col min="14592" max="14598" width="10.7109375" customWidth="1"/>
    <col min="14599" max="14599" width="15" customWidth="1"/>
    <col min="14600" max="14600" width="12" customWidth="1"/>
    <col min="14845" max="14845" width="12.140625" customWidth="1"/>
    <col min="14846" max="14846" width="18.140625" customWidth="1"/>
    <col min="14847" max="14847" width="12.42578125" customWidth="1"/>
    <col min="14848" max="14854" width="10.7109375" customWidth="1"/>
    <col min="14855" max="14855" width="15" customWidth="1"/>
    <col min="14856" max="14856" width="12" customWidth="1"/>
    <col min="15101" max="15101" width="12.140625" customWidth="1"/>
    <col min="15102" max="15102" width="18.140625" customWidth="1"/>
    <col min="15103" max="15103" width="12.42578125" customWidth="1"/>
    <col min="15104" max="15110" width="10.7109375" customWidth="1"/>
    <col min="15111" max="15111" width="15" customWidth="1"/>
    <col min="15112" max="15112" width="12" customWidth="1"/>
    <col min="15357" max="15357" width="12.140625" customWidth="1"/>
    <col min="15358" max="15358" width="18.140625" customWidth="1"/>
    <col min="15359" max="15359" width="12.42578125" customWidth="1"/>
    <col min="15360" max="15366" width="10.7109375" customWidth="1"/>
    <col min="15367" max="15367" width="15" customWidth="1"/>
    <col min="15368" max="15368" width="12" customWidth="1"/>
    <col min="15613" max="15613" width="12.140625" customWidth="1"/>
    <col min="15614" max="15614" width="18.140625" customWidth="1"/>
    <col min="15615" max="15615" width="12.42578125" customWidth="1"/>
    <col min="15616" max="15622" width="10.7109375" customWidth="1"/>
    <col min="15623" max="15623" width="15" customWidth="1"/>
    <col min="15624" max="15624" width="12" customWidth="1"/>
    <col min="15869" max="15869" width="12.140625" customWidth="1"/>
    <col min="15870" max="15870" width="18.140625" customWidth="1"/>
    <col min="15871" max="15871" width="12.42578125" customWidth="1"/>
    <col min="15872" max="15878" width="10.7109375" customWidth="1"/>
    <col min="15879" max="15879" width="15" customWidth="1"/>
    <col min="15880" max="15880" width="12" customWidth="1"/>
    <col min="16125" max="16125" width="12.140625" customWidth="1"/>
    <col min="16126" max="16126" width="18.140625" customWidth="1"/>
    <col min="16127" max="16127" width="12.42578125" customWidth="1"/>
    <col min="16128" max="16134" width="10.7109375" customWidth="1"/>
    <col min="16135" max="16135" width="15" customWidth="1"/>
    <col min="16136" max="16136" width="12" customWidth="1"/>
  </cols>
  <sheetData>
    <row r="1" spans="1:8" s="1" customFormat="1" ht="21.75" customHeight="1">
      <c r="B1" s="3" t="s">
        <v>56</v>
      </c>
      <c r="C1" s="2"/>
      <c r="D1" s="2"/>
      <c r="E1" s="4"/>
      <c r="F1" s="4"/>
      <c r="G1" s="5"/>
      <c r="H1" s="6"/>
    </row>
    <row r="2" spans="1:8" s="1" customFormat="1" ht="21.75" customHeight="1">
      <c r="B2" s="3"/>
      <c r="C2" s="2"/>
      <c r="D2" s="2"/>
      <c r="E2" s="4"/>
      <c r="F2" s="4"/>
      <c r="G2" s="5"/>
      <c r="H2" s="6"/>
    </row>
    <row r="3" spans="1:8" s="1" customFormat="1" ht="18.75" customHeight="1">
      <c r="A3" s="7"/>
      <c r="B3" s="7"/>
      <c r="C3" s="8"/>
      <c r="D3" s="19" t="s">
        <v>62</v>
      </c>
      <c r="E3" s="31" t="s">
        <v>0</v>
      </c>
      <c r="F3" s="31" t="s">
        <v>1</v>
      </c>
      <c r="G3" s="32" t="s">
        <v>2</v>
      </c>
      <c r="H3" s="31" t="s">
        <v>3</v>
      </c>
    </row>
    <row r="4" spans="1:8" s="10" customFormat="1" ht="24">
      <c r="A4" s="11" t="s">
        <v>4</v>
      </c>
      <c r="B4" s="12" t="s">
        <v>5</v>
      </c>
      <c r="C4" s="22" t="s">
        <v>57</v>
      </c>
      <c r="D4" s="23"/>
      <c r="E4" s="18"/>
      <c r="F4" s="18">
        <v>64076</v>
      </c>
      <c r="G4" s="21">
        <f>SUM(D4:F4)</f>
        <v>64076</v>
      </c>
      <c r="H4" s="9"/>
    </row>
    <row r="5" spans="1:8" s="10" customFormat="1" ht="12.75">
      <c r="A5" s="11"/>
      <c r="B5" s="17"/>
      <c r="C5" s="23" t="s">
        <v>58</v>
      </c>
      <c r="D5" s="23"/>
      <c r="E5" s="18"/>
      <c r="F5" s="18">
        <v>22200</v>
      </c>
      <c r="G5" s="21">
        <f t="shared" ref="G5:G49" si="0">SUM(D5:F5)</f>
        <v>22200</v>
      </c>
      <c r="H5" s="9"/>
    </row>
    <row r="6" spans="1:8" s="10" customFormat="1" ht="12">
      <c r="A6" s="11"/>
      <c r="B6" s="12"/>
      <c r="C6" s="12" t="s">
        <v>6</v>
      </c>
      <c r="D6" s="12"/>
      <c r="E6" s="18"/>
      <c r="F6" s="18">
        <v>72259</v>
      </c>
      <c r="G6" s="21">
        <f t="shared" si="0"/>
        <v>72259</v>
      </c>
      <c r="H6" s="9"/>
    </row>
    <row r="7" spans="1:8" s="10" customFormat="1" ht="12.75">
      <c r="A7" s="11"/>
      <c r="B7" s="12"/>
      <c r="C7" s="23" t="s">
        <v>42</v>
      </c>
      <c r="D7" s="23"/>
      <c r="E7" s="18"/>
      <c r="F7" s="18">
        <v>25570</v>
      </c>
      <c r="G7" s="21">
        <f t="shared" si="0"/>
        <v>25570</v>
      </c>
      <c r="H7" s="9"/>
    </row>
    <row r="8" spans="1:8" s="10" customFormat="1" ht="12.75">
      <c r="A8" s="11"/>
      <c r="B8" s="12"/>
      <c r="C8" s="23" t="s">
        <v>59</v>
      </c>
      <c r="D8" s="23"/>
      <c r="E8" s="18"/>
      <c r="F8" s="18">
        <v>9680</v>
      </c>
      <c r="G8" s="21">
        <f t="shared" si="0"/>
        <v>9680</v>
      </c>
      <c r="H8" s="25">
        <f>SUM(G4:G8)</f>
        <v>193785</v>
      </c>
    </row>
    <row r="9" spans="1:8" s="10" customFormat="1" ht="12">
      <c r="A9" s="11"/>
      <c r="B9" s="12" t="s">
        <v>7</v>
      </c>
      <c r="C9" s="12" t="s">
        <v>8</v>
      </c>
      <c r="D9" s="12"/>
      <c r="E9" s="18"/>
      <c r="F9" s="18">
        <v>211401</v>
      </c>
      <c r="G9" s="21">
        <f t="shared" si="0"/>
        <v>211401</v>
      </c>
      <c r="H9" s="9"/>
    </row>
    <row r="10" spans="1:8" s="10" customFormat="1" ht="12">
      <c r="A10" s="11"/>
      <c r="B10" s="12"/>
      <c r="C10" s="12" t="s">
        <v>60</v>
      </c>
      <c r="D10" s="12"/>
      <c r="E10" s="18"/>
      <c r="F10" s="18">
        <v>52255</v>
      </c>
      <c r="G10" s="21">
        <f t="shared" si="0"/>
        <v>52255</v>
      </c>
      <c r="H10" s="25">
        <f>SUM(G9:G10)</f>
        <v>263656</v>
      </c>
    </row>
    <row r="11" spans="1:8" s="10" customFormat="1" ht="12">
      <c r="A11" s="11"/>
      <c r="B11" s="12" t="s">
        <v>9</v>
      </c>
      <c r="C11" s="12" t="s">
        <v>10</v>
      </c>
      <c r="D11" s="12"/>
      <c r="E11" s="18">
        <v>3929</v>
      </c>
      <c r="F11" s="18"/>
      <c r="G11" s="21">
        <f t="shared" si="0"/>
        <v>3929</v>
      </c>
      <c r="H11" s="9"/>
    </row>
    <row r="12" spans="1:8" s="10" customFormat="1" ht="12">
      <c r="A12" s="11"/>
      <c r="B12" s="12"/>
      <c r="C12" s="12" t="s">
        <v>11</v>
      </c>
      <c r="D12" s="12"/>
      <c r="E12" s="18">
        <v>9443</v>
      </c>
      <c r="F12" s="18"/>
      <c r="G12" s="21">
        <f t="shared" si="0"/>
        <v>9443</v>
      </c>
      <c r="H12" s="9"/>
    </row>
    <row r="13" spans="1:8" s="10" customFormat="1" ht="12.75">
      <c r="A13" s="11"/>
      <c r="B13" s="12"/>
      <c r="C13" s="33" t="s">
        <v>63</v>
      </c>
      <c r="D13" s="23"/>
      <c r="E13" s="18">
        <v>1800</v>
      </c>
      <c r="F13" s="18"/>
      <c r="G13" s="21">
        <f t="shared" si="0"/>
        <v>1800</v>
      </c>
      <c r="H13" s="9"/>
    </row>
    <row r="14" spans="1:8" s="10" customFormat="1" ht="12.75">
      <c r="A14" s="11"/>
      <c r="B14" s="12"/>
      <c r="C14" s="33" t="s">
        <v>64</v>
      </c>
      <c r="D14" s="23"/>
      <c r="E14" s="18">
        <v>2618</v>
      </c>
      <c r="F14" s="18"/>
      <c r="G14" s="21">
        <f t="shared" si="0"/>
        <v>2618</v>
      </c>
      <c r="H14" s="25">
        <f>SUM(G11:G14)</f>
        <v>17790</v>
      </c>
    </row>
    <row r="15" spans="1:8" s="10" customFormat="1" ht="12">
      <c r="A15" s="11"/>
      <c r="B15" s="12" t="s">
        <v>12</v>
      </c>
      <c r="C15" s="12" t="s">
        <v>13</v>
      </c>
      <c r="D15" s="12"/>
      <c r="E15" s="18">
        <v>3066</v>
      </c>
      <c r="F15" s="18"/>
      <c r="G15" s="21">
        <f t="shared" si="0"/>
        <v>3066</v>
      </c>
      <c r="H15" s="25">
        <v>3066</v>
      </c>
    </row>
    <row r="16" spans="1:8" s="10" customFormat="1" ht="12.75">
      <c r="A16" s="11"/>
      <c r="B16" s="12" t="s">
        <v>43</v>
      </c>
      <c r="C16" s="23" t="s">
        <v>44</v>
      </c>
      <c r="D16" s="23"/>
      <c r="E16" s="18">
        <v>1160</v>
      </c>
      <c r="F16" s="18"/>
      <c r="G16" s="21">
        <f t="shared" si="0"/>
        <v>1160</v>
      </c>
      <c r="H16" s="25">
        <v>1160</v>
      </c>
    </row>
    <row r="17" spans="1:8" s="10" customFormat="1" ht="12">
      <c r="A17" s="11"/>
      <c r="B17" s="12" t="s">
        <v>14</v>
      </c>
      <c r="C17" s="12" t="s">
        <v>15</v>
      </c>
      <c r="D17" s="12"/>
      <c r="E17" s="18">
        <v>1450</v>
      </c>
      <c r="F17" s="18"/>
      <c r="G17" s="21">
        <f t="shared" si="0"/>
        <v>1450</v>
      </c>
      <c r="H17" s="9"/>
    </row>
    <row r="18" spans="1:8" s="10" customFormat="1" ht="12">
      <c r="A18" s="11"/>
      <c r="B18" s="12"/>
      <c r="C18" s="12" t="s">
        <v>66</v>
      </c>
      <c r="D18" s="12"/>
      <c r="E18" s="18">
        <v>3730</v>
      </c>
      <c r="F18" s="18"/>
      <c r="G18" s="21">
        <f t="shared" si="0"/>
        <v>3730</v>
      </c>
      <c r="H18" s="9"/>
    </row>
    <row r="19" spans="1:8" s="10" customFormat="1" ht="12">
      <c r="A19" s="11"/>
      <c r="B19" s="12"/>
      <c r="C19" s="12" t="s">
        <v>16</v>
      </c>
      <c r="D19" s="12"/>
      <c r="E19" s="18">
        <v>14655</v>
      </c>
      <c r="F19" s="18"/>
      <c r="G19" s="21">
        <f t="shared" si="0"/>
        <v>14655</v>
      </c>
      <c r="H19" s="9"/>
    </row>
    <row r="20" spans="1:8" s="10" customFormat="1" ht="12">
      <c r="A20" s="11"/>
      <c r="B20" s="12"/>
      <c r="C20" s="12" t="s">
        <v>17</v>
      </c>
      <c r="D20" s="12"/>
      <c r="E20" s="18">
        <v>41865</v>
      </c>
      <c r="F20" s="18"/>
      <c r="G20" s="21">
        <f t="shared" si="0"/>
        <v>41865</v>
      </c>
      <c r="H20" s="9"/>
    </row>
    <row r="21" spans="1:8" s="10" customFormat="1" ht="12">
      <c r="A21" s="11"/>
      <c r="B21" s="12"/>
      <c r="C21" s="12" t="s">
        <v>18</v>
      </c>
      <c r="D21" s="12"/>
      <c r="E21" s="18">
        <v>93544</v>
      </c>
      <c r="F21" s="18"/>
      <c r="G21" s="21">
        <f t="shared" si="0"/>
        <v>93544</v>
      </c>
      <c r="H21" s="9"/>
    </row>
    <row r="22" spans="1:8" s="10" customFormat="1" ht="12">
      <c r="A22" s="11"/>
      <c r="B22" s="12"/>
      <c r="C22" s="12" t="s">
        <v>20</v>
      </c>
      <c r="D22" s="12"/>
      <c r="E22" s="18">
        <v>12227</v>
      </c>
      <c r="F22" s="18"/>
      <c r="G22" s="21">
        <f t="shared" si="0"/>
        <v>12227</v>
      </c>
      <c r="H22" s="9"/>
    </row>
    <row r="23" spans="1:8" s="10" customFormat="1" ht="12">
      <c r="A23" s="11"/>
      <c r="B23" s="12"/>
      <c r="C23" s="12" t="s">
        <v>19</v>
      </c>
      <c r="D23" s="12"/>
      <c r="E23" s="18">
        <v>11447</v>
      </c>
      <c r="F23" s="18"/>
      <c r="G23" s="21">
        <f t="shared" si="0"/>
        <v>11447</v>
      </c>
      <c r="H23" s="9"/>
    </row>
    <row r="24" spans="1:8" s="10" customFormat="1" ht="12">
      <c r="A24" s="11"/>
      <c r="B24" s="12"/>
      <c r="C24" s="12" t="s">
        <v>45</v>
      </c>
      <c r="D24" s="12"/>
      <c r="E24" s="18">
        <v>3695</v>
      </c>
      <c r="F24" s="18"/>
      <c r="G24" s="21">
        <f t="shared" si="0"/>
        <v>3695</v>
      </c>
      <c r="H24" s="9"/>
    </row>
    <row r="25" spans="1:8" s="10" customFormat="1" ht="12">
      <c r="A25" s="11"/>
      <c r="B25" s="12"/>
      <c r="C25" s="12" t="s">
        <v>21</v>
      </c>
      <c r="D25" s="12"/>
      <c r="E25" s="18">
        <v>5360</v>
      </c>
      <c r="F25" s="18"/>
      <c r="G25" s="21">
        <f t="shared" si="0"/>
        <v>5360</v>
      </c>
      <c r="H25" s="25">
        <f>SUM(G17:G25)</f>
        <v>187973</v>
      </c>
    </row>
    <row r="26" spans="1:8" s="10" customFormat="1" ht="12">
      <c r="A26" s="20" t="s">
        <v>22</v>
      </c>
      <c r="B26" s="12" t="s">
        <v>23</v>
      </c>
      <c r="C26" s="12" t="s">
        <v>24</v>
      </c>
      <c r="D26" s="12"/>
      <c r="E26" s="18"/>
      <c r="F26" s="18">
        <v>38125</v>
      </c>
      <c r="G26" s="21">
        <f t="shared" si="0"/>
        <v>38125</v>
      </c>
      <c r="H26" s="9"/>
    </row>
    <row r="27" spans="1:8" s="10" customFormat="1" ht="12.75">
      <c r="A27" s="20"/>
      <c r="B27" s="12"/>
      <c r="C27" s="23" t="s">
        <v>46</v>
      </c>
      <c r="D27" s="23"/>
      <c r="E27" s="18"/>
      <c r="F27" s="18">
        <v>21000</v>
      </c>
      <c r="G27" s="21">
        <f t="shared" si="0"/>
        <v>21000</v>
      </c>
      <c r="H27" s="9"/>
    </row>
    <row r="28" spans="1:8" s="10" customFormat="1" ht="12.75">
      <c r="A28" s="20"/>
      <c r="B28" s="12"/>
      <c r="C28" s="23" t="s">
        <v>61</v>
      </c>
      <c r="D28" s="23">
        <v>30000</v>
      </c>
      <c r="E28" s="18"/>
      <c r="F28" s="18">
        <v>12560</v>
      </c>
      <c r="G28" s="21">
        <f t="shared" si="0"/>
        <v>42560</v>
      </c>
      <c r="H28" s="9"/>
    </row>
    <row r="29" spans="1:8" s="10" customFormat="1" ht="12.75">
      <c r="A29" s="20"/>
      <c r="B29" s="12"/>
      <c r="C29" s="23" t="s">
        <v>47</v>
      </c>
      <c r="D29" s="23"/>
      <c r="E29" s="18"/>
      <c r="F29" s="18">
        <v>115086</v>
      </c>
      <c r="G29" s="21">
        <f t="shared" si="0"/>
        <v>115086</v>
      </c>
      <c r="H29" s="9"/>
    </row>
    <row r="30" spans="1:8" s="10" customFormat="1" ht="12.75">
      <c r="A30" s="20"/>
      <c r="B30" s="12"/>
      <c r="C30" s="23" t="s">
        <v>48</v>
      </c>
      <c r="D30" s="23"/>
      <c r="E30" s="18"/>
      <c r="F30" s="18">
        <v>91200</v>
      </c>
      <c r="G30" s="21">
        <f t="shared" si="0"/>
        <v>91200</v>
      </c>
      <c r="H30" s="9"/>
    </row>
    <row r="31" spans="1:8" s="10" customFormat="1" ht="12">
      <c r="A31" s="11"/>
      <c r="B31" s="12"/>
      <c r="C31" s="12" t="s">
        <v>25</v>
      </c>
      <c r="D31" s="12"/>
      <c r="E31" s="18"/>
      <c r="F31" s="18">
        <v>280800</v>
      </c>
      <c r="G31" s="21">
        <f t="shared" si="0"/>
        <v>280800</v>
      </c>
      <c r="H31" s="9"/>
    </row>
    <row r="32" spans="1:8" s="10" customFormat="1" ht="12">
      <c r="A32" s="11"/>
      <c r="B32" s="12"/>
      <c r="C32" s="12" t="s">
        <v>26</v>
      </c>
      <c r="D32" s="12"/>
      <c r="E32" s="18"/>
      <c r="F32" s="18">
        <v>112800</v>
      </c>
      <c r="G32" s="21">
        <f t="shared" si="0"/>
        <v>112800</v>
      </c>
      <c r="H32" s="9"/>
    </row>
    <row r="33" spans="1:8" s="10" customFormat="1" ht="12.75">
      <c r="A33" s="11"/>
      <c r="B33" s="12"/>
      <c r="C33" s="23" t="s">
        <v>49</v>
      </c>
      <c r="D33" s="23"/>
      <c r="E33" s="18"/>
      <c r="F33" s="18">
        <v>499481</v>
      </c>
      <c r="G33" s="21">
        <f t="shared" si="0"/>
        <v>499481</v>
      </c>
      <c r="H33" s="9"/>
    </row>
    <row r="34" spans="1:8" s="10" customFormat="1" ht="12">
      <c r="A34" s="11"/>
      <c r="B34" s="12"/>
      <c r="C34" s="12" t="s">
        <v>27</v>
      </c>
      <c r="D34" s="12"/>
      <c r="E34" s="18"/>
      <c r="F34" s="18">
        <v>42365</v>
      </c>
      <c r="G34" s="21">
        <f t="shared" si="0"/>
        <v>42365</v>
      </c>
      <c r="H34" s="9"/>
    </row>
    <row r="35" spans="1:8" s="10" customFormat="1" ht="12">
      <c r="A35" s="11"/>
      <c r="B35" s="12"/>
      <c r="C35" s="12" t="s">
        <v>28</v>
      </c>
      <c r="D35" s="12"/>
      <c r="E35" s="18"/>
      <c r="F35" s="18">
        <v>28200</v>
      </c>
      <c r="G35" s="21">
        <f t="shared" si="0"/>
        <v>28200</v>
      </c>
      <c r="H35" s="25"/>
    </row>
    <row r="36" spans="1:8" s="10" customFormat="1" ht="12">
      <c r="A36" s="11"/>
      <c r="B36" s="12"/>
      <c r="C36" s="12" t="s">
        <v>29</v>
      </c>
      <c r="D36" s="12"/>
      <c r="E36" s="18"/>
      <c r="F36" s="18">
        <v>38400</v>
      </c>
      <c r="G36" s="21">
        <f t="shared" si="0"/>
        <v>38400</v>
      </c>
      <c r="H36" s="25">
        <f>SUM(G26:G36)</f>
        <v>1310017</v>
      </c>
    </row>
    <row r="37" spans="1:8" s="10" customFormat="1" ht="12">
      <c r="A37" s="11"/>
      <c r="B37" s="12" t="s">
        <v>30</v>
      </c>
      <c r="C37" s="12" t="s">
        <v>50</v>
      </c>
      <c r="D37" s="12"/>
      <c r="E37" s="18"/>
      <c r="F37" s="18">
        <v>21000</v>
      </c>
      <c r="G37" s="21">
        <f t="shared" si="0"/>
        <v>21000</v>
      </c>
      <c r="H37" s="9"/>
    </row>
    <row r="38" spans="1:8" s="10" customFormat="1" ht="12">
      <c r="A38" s="11"/>
      <c r="B38" s="17"/>
      <c r="C38" s="12" t="s">
        <v>31</v>
      </c>
      <c r="D38" s="12"/>
      <c r="E38" s="18"/>
      <c r="F38" s="18">
        <v>62400</v>
      </c>
      <c r="G38" s="21">
        <f t="shared" si="0"/>
        <v>62400</v>
      </c>
      <c r="H38" s="9"/>
    </row>
    <row r="39" spans="1:8" s="10" customFormat="1" ht="12">
      <c r="A39" s="11"/>
      <c r="B39" s="12"/>
      <c r="C39" s="12" t="s">
        <v>32</v>
      </c>
      <c r="D39" s="12"/>
      <c r="E39" s="18"/>
      <c r="F39" s="18">
        <v>1640</v>
      </c>
      <c r="G39" s="21">
        <f t="shared" si="0"/>
        <v>1640</v>
      </c>
      <c r="H39" s="9"/>
    </row>
    <row r="40" spans="1:8" s="10" customFormat="1" ht="12.75">
      <c r="A40" s="11"/>
      <c r="B40" s="12"/>
      <c r="C40" s="23" t="s">
        <v>51</v>
      </c>
      <c r="D40" s="23"/>
      <c r="E40" s="18"/>
      <c r="F40" s="18">
        <v>152090</v>
      </c>
      <c r="G40" s="21">
        <f t="shared" si="0"/>
        <v>152090</v>
      </c>
      <c r="H40" s="9"/>
    </row>
    <row r="41" spans="1:8" s="10" customFormat="1" ht="12">
      <c r="A41" s="11"/>
      <c r="B41" s="12"/>
      <c r="C41" s="12" t="s">
        <v>33</v>
      </c>
      <c r="D41" s="12"/>
      <c r="E41" s="18"/>
      <c r="F41" s="18">
        <v>252095</v>
      </c>
      <c r="G41" s="21">
        <f t="shared" si="0"/>
        <v>252095</v>
      </c>
      <c r="H41" s="9"/>
    </row>
    <row r="42" spans="1:8" s="10" customFormat="1" ht="12">
      <c r="A42" s="11"/>
      <c r="B42" s="12"/>
      <c r="C42" s="12" t="s">
        <v>34</v>
      </c>
      <c r="D42" s="12"/>
      <c r="E42" s="18"/>
      <c r="F42" s="18">
        <v>140445</v>
      </c>
      <c r="G42" s="21">
        <f t="shared" si="0"/>
        <v>140445</v>
      </c>
      <c r="H42" s="25">
        <f>SUM(G37:G42)</f>
        <v>629670</v>
      </c>
    </row>
    <row r="43" spans="1:8" s="10" customFormat="1" ht="12">
      <c r="A43" s="11"/>
      <c r="B43" s="12" t="s">
        <v>55</v>
      </c>
      <c r="C43" s="12" t="s">
        <v>35</v>
      </c>
      <c r="D43" s="12"/>
      <c r="E43" s="18">
        <v>62400</v>
      </c>
      <c r="F43" s="18"/>
      <c r="G43" s="21">
        <f t="shared" si="0"/>
        <v>62400</v>
      </c>
      <c r="H43" s="9"/>
    </row>
    <row r="44" spans="1:8" s="10" customFormat="1" ht="12.75">
      <c r="A44" s="11"/>
      <c r="B44" s="12"/>
      <c r="C44" s="34" t="s">
        <v>65</v>
      </c>
      <c r="D44" s="23"/>
      <c r="E44" s="18">
        <v>7200</v>
      </c>
      <c r="F44" s="18"/>
      <c r="G44" s="21">
        <f t="shared" si="0"/>
        <v>7200</v>
      </c>
      <c r="H44" s="25">
        <f>SUM(G43:G44)</f>
        <v>69600</v>
      </c>
    </row>
    <row r="45" spans="1:8" s="10" customFormat="1" ht="12">
      <c r="A45" s="11"/>
      <c r="B45" s="12" t="s">
        <v>54</v>
      </c>
      <c r="C45" s="12" t="s">
        <v>36</v>
      </c>
      <c r="D45" s="12"/>
      <c r="E45" s="18"/>
      <c r="F45" s="18">
        <v>30000</v>
      </c>
      <c r="G45" s="21">
        <f t="shared" si="0"/>
        <v>30000</v>
      </c>
      <c r="H45" s="25"/>
    </row>
    <row r="46" spans="1:8" s="10" customFormat="1" ht="12.75">
      <c r="A46" s="11"/>
      <c r="B46" s="12" t="s">
        <v>54</v>
      </c>
      <c r="C46" s="23" t="s">
        <v>52</v>
      </c>
      <c r="D46" s="23"/>
      <c r="E46" s="18"/>
      <c r="F46" s="18">
        <v>131400</v>
      </c>
      <c r="G46" s="21">
        <f t="shared" si="0"/>
        <v>131400</v>
      </c>
      <c r="H46" s="25"/>
    </row>
    <row r="47" spans="1:8" s="10" customFormat="1" ht="12">
      <c r="A47" s="11"/>
      <c r="B47" s="12" t="s">
        <v>54</v>
      </c>
      <c r="C47" s="12" t="s">
        <v>37</v>
      </c>
      <c r="D47" s="12"/>
      <c r="E47" s="18"/>
      <c r="F47" s="18">
        <v>21000</v>
      </c>
      <c r="G47" s="21">
        <f t="shared" si="0"/>
        <v>21000</v>
      </c>
      <c r="H47" s="25">
        <f>G45+G46+G47</f>
        <v>182400</v>
      </c>
    </row>
    <row r="48" spans="1:8" s="10" customFormat="1" ht="12">
      <c r="A48" s="11"/>
      <c r="B48" s="12" t="s">
        <v>53</v>
      </c>
      <c r="C48" s="35" t="s">
        <v>67</v>
      </c>
      <c r="D48" s="17"/>
      <c r="E48" s="17"/>
      <c r="F48" s="36">
        <v>19800</v>
      </c>
      <c r="G48" s="21">
        <f t="shared" si="0"/>
        <v>19800</v>
      </c>
      <c r="H48" s="40">
        <f>G48</f>
        <v>19800</v>
      </c>
    </row>
    <row r="49" spans="1:9" s="10" customFormat="1" ht="24">
      <c r="A49" s="20" t="s">
        <v>38</v>
      </c>
      <c r="B49" s="24" t="s">
        <v>39</v>
      </c>
      <c r="C49" s="24" t="s">
        <v>40</v>
      </c>
      <c r="D49" s="24"/>
      <c r="E49" s="18">
        <v>4404</v>
      </c>
      <c r="F49" s="18"/>
      <c r="G49" s="21">
        <f t="shared" si="0"/>
        <v>4404</v>
      </c>
      <c r="H49" s="25">
        <f>SUM(G49)</f>
        <v>4404</v>
      </c>
    </row>
    <row r="50" spans="1:9" s="10" customFormat="1" ht="12">
      <c r="A50" s="37" t="s">
        <v>41</v>
      </c>
      <c r="B50" s="38"/>
      <c r="C50" s="38"/>
      <c r="D50" s="38"/>
      <c r="E50" s="39"/>
      <c r="F50" s="39"/>
      <c r="G50" s="21">
        <f>SUM(G4:G49)</f>
        <v>2883321</v>
      </c>
      <c r="H50" s="25">
        <f>SUM(H4:H49)</f>
        <v>2883321</v>
      </c>
      <c r="I50" s="26"/>
    </row>
    <row r="51" spans="1:9" s="10" customFormat="1" ht="30.6" customHeight="1">
      <c r="C51" s="27"/>
      <c r="D51" s="27"/>
      <c r="E51" s="28"/>
      <c r="F51" s="28"/>
      <c r="G51" s="29"/>
      <c r="H51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Evira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Korpela Tarja</dc:creator>
  <cp:lastModifiedBy>Vallivaara-Pasto Ritva (Ruokavirasto)</cp:lastModifiedBy>
  <dcterms:created xsi:type="dcterms:W3CDTF">2017-08-29T08:01:39Z</dcterms:created>
  <dcterms:modified xsi:type="dcterms:W3CDTF">2020-07-29T13:08:27Z</dcterms:modified>
</cp:coreProperties>
</file>