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Loimaa_Q-asema\Sertifiointi\TILASTOT\2019\"/>
    </mc:Choice>
  </mc:AlternateContent>
  <xr:revisionPtr revIDLastSave="0" documentId="8_{32D26ED2-9CFA-4E58-BE12-1957324BEF6A}" xr6:coauthVersionLast="45" xr6:coauthVersionMax="45" xr10:uidLastSave="{00000000-0000-0000-0000-000000000000}"/>
  <bookViews>
    <workbookView xWindow="25980" yWindow="150" windowWidth="17715" windowHeight="11505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3" i="1" l="1"/>
  <c r="J47" i="1"/>
  <c r="I69" i="1"/>
  <c r="I64" i="1"/>
  <c r="I65" i="1"/>
  <c r="I66" i="1"/>
  <c r="I67" i="1"/>
  <c r="I68" i="1"/>
  <c r="I70" i="1"/>
  <c r="J18" i="1"/>
  <c r="J28" i="1"/>
  <c r="J29" i="1"/>
  <c r="J30" i="1"/>
  <c r="J31" i="1"/>
  <c r="J48" i="1"/>
  <c r="J62" i="1"/>
  <c r="J66" i="1"/>
  <c r="J78" i="1"/>
  <c r="J79" i="1"/>
  <c r="J82" i="1"/>
  <c r="J14" i="1"/>
  <c r="J1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J27" i="1" s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J43" i="1" s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71" i="1"/>
  <c r="I72" i="1"/>
  <c r="I73" i="1"/>
  <c r="I74" i="1"/>
  <c r="I75" i="1"/>
  <c r="I76" i="1"/>
  <c r="I77" i="1"/>
  <c r="I78" i="1"/>
  <c r="I79" i="1"/>
  <c r="I80" i="1"/>
  <c r="I81" i="1"/>
  <c r="I82" i="1"/>
  <c r="I4" i="1"/>
  <c r="J4" i="1" s="1"/>
  <c r="J77" i="1" l="1"/>
</calcChain>
</file>

<file path=xl/sharedStrings.xml><?xml version="1.0" encoding="utf-8"?>
<sst xmlns="http://schemas.openxmlformats.org/spreadsheetml/2006/main" count="107" uniqueCount="107">
  <si>
    <t>C</t>
  </si>
  <si>
    <t>C2</t>
  </si>
  <si>
    <t>lajiketta kg</t>
  </si>
  <si>
    <t>lajia  kg</t>
  </si>
  <si>
    <t>nurmi- ja rehukasvit</t>
  </si>
  <si>
    <t>Herne</t>
  </si>
  <si>
    <t>Ingrid</t>
  </si>
  <si>
    <t>Härkäpapu</t>
  </si>
  <si>
    <t>Kontu</t>
  </si>
  <si>
    <t>Nurminata</t>
  </si>
  <si>
    <t>Inkeri</t>
  </si>
  <si>
    <t>Kasper</t>
  </si>
  <si>
    <t>Puna-apila</t>
  </si>
  <si>
    <t>SW Yngve</t>
  </si>
  <si>
    <t>Timotei</t>
  </si>
  <si>
    <t>Grindstad</t>
  </si>
  <si>
    <t>Nuutti</t>
  </si>
  <si>
    <t>Tammisto II</t>
  </si>
  <si>
    <t>Tenho</t>
  </si>
  <si>
    <t>Tuukka</t>
  </si>
  <si>
    <t>Tryggve</t>
  </si>
  <si>
    <t>Uula</t>
  </si>
  <si>
    <t>viljakasvit</t>
  </si>
  <si>
    <t>Kaura</t>
  </si>
  <si>
    <t>Akseli</t>
  </si>
  <si>
    <t>Matty</t>
  </si>
  <si>
    <t>Meeri</t>
  </si>
  <si>
    <t>Riina</t>
  </si>
  <si>
    <t>Roope</t>
  </si>
  <si>
    <t>Ohra</t>
  </si>
  <si>
    <t>Einar</t>
  </si>
  <si>
    <t>Toria</t>
  </si>
  <si>
    <t>Wolmari</t>
  </si>
  <si>
    <t>Reetta</t>
  </si>
  <si>
    <t>Anniina</t>
  </si>
  <si>
    <t>öljy- ja kuitukasvit</t>
  </si>
  <si>
    <t>Rypsi</t>
  </si>
  <si>
    <t>Cordelia</t>
  </si>
  <si>
    <t>Total:</t>
  </si>
  <si>
    <t>Karita</t>
  </si>
  <si>
    <t>Ruokonata</t>
  </si>
  <si>
    <t>Karolina</t>
  </si>
  <si>
    <t>Tuure</t>
  </si>
  <si>
    <t>Avetron</t>
  </si>
  <si>
    <t>Iiris</t>
  </si>
  <si>
    <t>Marika</t>
  </si>
  <si>
    <t>Niklas</t>
  </si>
  <si>
    <t>Brage</t>
  </si>
  <si>
    <t>Kaarle</t>
  </si>
  <si>
    <t>Quarna</t>
  </si>
  <si>
    <t>Kevätvehnä</t>
  </si>
  <si>
    <t>Syyruis</t>
  </si>
  <si>
    <t>Astronaute</t>
  </si>
  <si>
    <t>Rocket</t>
  </si>
  <si>
    <t>Sampo</t>
  </si>
  <si>
    <t>Donna</t>
  </si>
  <si>
    <t>Valtteri</t>
  </si>
  <si>
    <t>Iki</t>
  </si>
  <si>
    <t>Luonnonmukaisesti tuotetut siemenmäärät 1.7.2018-30.6.2019</t>
  </si>
  <si>
    <t>Alsikeapila</t>
  </si>
  <si>
    <t>Frida</t>
  </si>
  <si>
    <t>Arvika</t>
  </si>
  <si>
    <t>C1</t>
  </si>
  <si>
    <t>Javlo</t>
  </si>
  <si>
    <t>Rokka</t>
  </si>
  <si>
    <t>Rose</t>
  </si>
  <si>
    <t>Laura</t>
  </si>
  <si>
    <t>Bjursele</t>
  </si>
  <si>
    <t>Bonus</t>
  </si>
  <si>
    <t>Ilte</t>
  </si>
  <si>
    <t>Rozeta</t>
  </si>
  <si>
    <t>Saija</t>
  </si>
  <si>
    <t>SW Ares</t>
  </si>
  <si>
    <t>Varte</t>
  </si>
  <si>
    <t>Vyčiai</t>
  </si>
  <si>
    <t>Rehuvirna</t>
  </si>
  <si>
    <t>Ebena</t>
  </si>
  <si>
    <t>Ruisvirna</t>
  </si>
  <si>
    <t>Villana</t>
  </si>
  <si>
    <t>Ruokohelpi</t>
  </si>
  <si>
    <t>K</t>
  </si>
  <si>
    <t>Valkoapila</t>
  </si>
  <si>
    <t>Klondike</t>
  </si>
  <si>
    <t>Lena</t>
  </si>
  <si>
    <t>Sonja</t>
  </si>
  <si>
    <t>SW Hebe</t>
  </si>
  <si>
    <t>Lidar</t>
  </si>
  <si>
    <t>Rakel</t>
  </si>
  <si>
    <t>Rhonia</t>
  </si>
  <si>
    <t>Canary</t>
  </si>
  <si>
    <t>Harmony</t>
  </si>
  <si>
    <t>Oiva</t>
  </si>
  <si>
    <t>Peppi</t>
  </si>
  <si>
    <t>Alvari</t>
  </si>
  <si>
    <t>Arild</t>
  </si>
  <si>
    <t>Armas</t>
  </si>
  <si>
    <t>Harbinger</t>
  </si>
  <si>
    <t>Justus</t>
  </si>
  <si>
    <t>Vertti</t>
  </si>
  <si>
    <t>B1</t>
  </si>
  <si>
    <t>Lennox</t>
  </si>
  <si>
    <t>Wappu</t>
  </si>
  <si>
    <t>Legato</t>
  </si>
  <si>
    <t>Synthia</t>
  </si>
  <si>
    <t>Spelttivehnä</t>
  </si>
  <si>
    <t>Oberkulmer Rotkorn</t>
  </si>
  <si>
    <t>Viljatatar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</si>
</sst>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u/>
      <sz val="14"/>
      <color indexed="8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10"/>
      <color indexed="72"/>
      <name val="SansSerif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5" fontId="2" fillId="2" borderId="0" xfId="1" applyNumberFormat="1" applyFont="1" applyFill="1" applyAlignment="1">
      <alignment horizontal="left"/>
    </xf>
    <xf numFmtId="166" fontId="2" fillId="2" borderId="0" xfId="1" applyNumberFormat="1" applyFont="1" applyFill="1" applyAlignment="1">
      <alignment horizontal="left"/>
    </xf>
    <xf numFmtId="166" fontId="4" fillId="2" borderId="0" xfId="1" applyNumberFormat="1" applyFont="1" applyFill="1" applyAlignment="1">
      <alignment horizontal="left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165" fontId="0" fillId="0" borderId="0" xfId="1" applyNumberFormat="1" applyFont="1"/>
    <xf numFmtId="166" fontId="0" fillId="0" borderId="0" xfId="1" applyNumberFormat="1" applyFont="1" applyAlignment="1"/>
    <xf numFmtId="166" fontId="9" fillId="0" borderId="0" xfId="1" applyNumberFormat="1" applyFont="1"/>
    <xf numFmtId="165" fontId="5" fillId="0" borderId="1" xfId="1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/>
    <xf numFmtId="0" fontId="10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left" wrapText="1"/>
    </xf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Alignment="1">
      <alignment horizontal="left"/>
    </xf>
    <xf numFmtId="166" fontId="8" fillId="0" borderId="0" xfId="1" applyNumberFormat="1" applyFont="1" applyFill="1" applyAlignment="1">
      <alignment horizontal="left"/>
    </xf>
    <xf numFmtId="166" fontId="4" fillId="0" borderId="0" xfId="1" applyNumberFormat="1" applyFont="1" applyFill="1" applyAlignment="1">
      <alignment horizontal="left"/>
    </xf>
    <xf numFmtId="165" fontId="6" fillId="4" borderId="2" xfId="1" applyNumberFormat="1" applyFont="1" applyFill="1" applyBorder="1" applyAlignment="1">
      <alignment horizontal="left" wrapText="1"/>
    </xf>
    <xf numFmtId="166" fontId="6" fillId="4" borderId="2" xfId="1" applyNumberFormat="1" applyFont="1" applyFill="1" applyBorder="1" applyAlignment="1">
      <alignment horizontal="left" wrapText="1"/>
    </xf>
    <xf numFmtId="0" fontId="10" fillId="0" borderId="1" xfId="0" applyNumberFormat="1" applyFont="1" applyFill="1" applyBorder="1" applyAlignment="1" applyProtection="1">
      <alignment horizontal="left" vertical="top"/>
    </xf>
    <xf numFmtId="49" fontId="7" fillId="0" borderId="1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wrapText="1"/>
    </xf>
    <xf numFmtId="3" fontId="5" fillId="0" borderId="4" xfId="1" applyNumberFormat="1" applyFont="1" applyFill="1" applyBorder="1" applyAlignment="1"/>
    <xf numFmtId="49" fontId="4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/>
    </xf>
    <xf numFmtId="0" fontId="10" fillId="0" borderId="6" xfId="0" applyNumberFormat="1" applyFont="1" applyFill="1" applyBorder="1" applyAlignment="1" applyProtection="1">
      <alignment horizontal="left" vertical="top" wrapText="1"/>
    </xf>
    <xf numFmtId="165" fontId="5" fillId="0" borderId="6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/>
    <xf numFmtId="165" fontId="4" fillId="0" borderId="7" xfId="1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/>
    </xf>
    <xf numFmtId="0" fontId="10" fillId="0" borderId="9" xfId="0" applyNumberFormat="1" applyFont="1" applyFill="1" applyBorder="1" applyAlignment="1" applyProtection="1">
      <alignment horizontal="left" vertical="top" wrapText="1"/>
    </xf>
    <xf numFmtId="165" fontId="5" fillId="0" borderId="9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/>
    <xf numFmtId="165" fontId="4" fillId="0" borderId="10" xfId="1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5" fontId="4" fillId="0" borderId="12" xfId="1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165" fontId="5" fillId="0" borderId="14" xfId="1" applyNumberFormat="1" applyFont="1" applyFill="1" applyBorder="1" applyAlignment="1">
      <alignment horizontal="right"/>
    </xf>
    <xf numFmtId="3" fontId="5" fillId="0" borderId="14" xfId="1" applyNumberFormat="1" applyFont="1" applyFill="1" applyBorder="1" applyAlignment="1"/>
    <xf numFmtId="165" fontId="6" fillId="0" borderId="15" xfId="1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165" fontId="6" fillId="0" borderId="4" xfId="1" applyNumberFormat="1" applyFont="1" applyFill="1" applyBorder="1" applyAlignment="1">
      <alignment horizontal="left"/>
    </xf>
    <xf numFmtId="0" fontId="10" fillId="0" borderId="14" xfId="0" applyNumberFormat="1" applyFont="1" applyFill="1" applyBorder="1" applyAlignment="1" applyProtection="1">
      <alignment horizontal="left" vertical="top"/>
    </xf>
    <xf numFmtId="165" fontId="6" fillId="0" borderId="10" xfId="1" applyNumberFormat="1" applyFont="1" applyFill="1" applyBorder="1" applyAlignment="1">
      <alignment horizontal="left"/>
    </xf>
    <xf numFmtId="165" fontId="6" fillId="0" borderId="12" xfId="1" applyNumberFormat="1" applyFont="1" applyFill="1" applyBorder="1" applyAlignment="1">
      <alignment horizontal="left"/>
    </xf>
    <xf numFmtId="0" fontId="10" fillId="6" borderId="16" xfId="0" applyFont="1" applyFill="1" applyBorder="1" applyAlignment="1">
      <alignment horizontal="left" vertical="top" wrapText="1"/>
    </xf>
    <xf numFmtId="165" fontId="6" fillId="0" borderId="7" xfId="1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 vertical="center" wrapText="1"/>
    </xf>
    <xf numFmtId="165" fontId="5" fillId="0" borderId="17" xfId="1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/>
    </xf>
    <xf numFmtId="0" fontId="10" fillId="6" borderId="19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/>
    </xf>
    <xf numFmtId="165" fontId="7" fillId="0" borderId="4" xfId="1" applyNumberFormat="1" applyFont="1" applyFill="1" applyBorder="1" applyAlignment="1"/>
    <xf numFmtId="49" fontId="4" fillId="0" borderId="8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left" wrapText="1"/>
    </xf>
    <xf numFmtId="49" fontId="4" fillId="0" borderId="13" xfId="0" applyNumberFormat="1" applyFont="1" applyFill="1" applyBorder="1" applyAlignment="1">
      <alignment horizontal="left" wrapText="1"/>
    </xf>
    <xf numFmtId="49" fontId="4" fillId="0" borderId="14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workbookViewId="0">
      <pane ySplit="3" topLeftCell="A78" activePane="bottomLeft" state="frozen"/>
      <selection pane="bottomLeft" activeCell="H85" sqref="H85"/>
    </sheetView>
  </sheetViews>
  <sheetFormatPr defaultRowHeight="15"/>
  <cols>
    <col min="1" max="1" width="12.140625" customWidth="1"/>
    <col min="2" max="2" width="12.85546875" customWidth="1"/>
    <col min="3" max="3" width="15.5703125" style="11" customWidth="1"/>
    <col min="4" max="4" width="12.42578125" style="11" customWidth="1"/>
    <col min="5" max="8" width="10.7109375" style="12" customWidth="1"/>
    <col min="9" max="9" width="15" style="13" customWidth="1"/>
    <col min="10" max="10" width="12" style="14" customWidth="1"/>
    <col min="255" max="255" width="12.140625" customWidth="1"/>
    <col min="256" max="256" width="18.140625" customWidth="1"/>
    <col min="257" max="257" width="12.42578125" customWidth="1"/>
    <col min="258" max="264" width="10.7109375" customWidth="1"/>
    <col min="265" max="265" width="15" customWidth="1"/>
    <col min="266" max="266" width="12" customWidth="1"/>
    <col min="511" max="511" width="12.140625" customWidth="1"/>
    <col min="512" max="512" width="18.140625" customWidth="1"/>
    <col min="513" max="513" width="12.42578125" customWidth="1"/>
    <col min="514" max="520" width="10.7109375" customWidth="1"/>
    <col min="521" max="521" width="15" customWidth="1"/>
    <col min="522" max="522" width="12" customWidth="1"/>
    <col min="767" max="767" width="12.140625" customWidth="1"/>
    <col min="768" max="768" width="18.140625" customWidth="1"/>
    <col min="769" max="769" width="12.42578125" customWidth="1"/>
    <col min="770" max="776" width="10.7109375" customWidth="1"/>
    <col min="777" max="777" width="15" customWidth="1"/>
    <col min="778" max="778" width="12" customWidth="1"/>
    <col min="1023" max="1023" width="12.140625" customWidth="1"/>
    <col min="1024" max="1024" width="18.140625" customWidth="1"/>
    <col min="1025" max="1025" width="12.42578125" customWidth="1"/>
    <col min="1026" max="1032" width="10.7109375" customWidth="1"/>
    <col min="1033" max="1033" width="15" customWidth="1"/>
    <col min="1034" max="1034" width="12" customWidth="1"/>
    <col min="1279" max="1279" width="12.140625" customWidth="1"/>
    <col min="1280" max="1280" width="18.140625" customWidth="1"/>
    <col min="1281" max="1281" width="12.42578125" customWidth="1"/>
    <col min="1282" max="1288" width="10.7109375" customWidth="1"/>
    <col min="1289" max="1289" width="15" customWidth="1"/>
    <col min="1290" max="1290" width="12" customWidth="1"/>
    <col min="1535" max="1535" width="12.140625" customWidth="1"/>
    <col min="1536" max="1536" width="18.140625" customWidth="1"/>
    <col min="1537" max="1537" width="12.42578125" customWidth="1"/>
    <col min="1538" max="1544" width="10.7109375" customWidth="1"/>
    <col min="1545" max="1545" width="15" customWidth="1"/>
    <col min="1546" max="1546" width="12" customWidth="1"/>
    <col min="1791" max="1791" width="12.140625" customWidth="1"/>
    <col min="1792" max="1792" width="18.140625" customWidth="1"/>
    <col min="1793" max="1793" width="12.42578125" customWidth="1"/>
    <col min="1794" max="1800" width="10.7109375" customWidth="1"/>
    <col min="1801" max="1801" width="15" customWidth="1"/>
    <col min="1802" max="1802" width="12" customWidth="1"/>
    <col min="2047" max="2047" width="12.140625" customWidth="1"/>
    <col min="2048" max="2048" width="18.140625" customWidth="1"/>
    <col min="2049" max="2049" width="12.42578125" customWidth="1"/>
    <col min="2050" max="2056" width="10.7109375" customWidth="1"/>
    <col min="2057" max="2057" width="15" customWidth="1"/>
    <col min="2058" max="2058" width="12" customWidth="1"/>
    <col min="2303" max="2303" width="12.140625" customWidth="1"/>
    <col min="2304" max="2304" width="18.140625" customWidth="1"/>
    <col min="2305" max="2305" width="12.42578125" customWidth="1"/>
    <col min="2306" max="2312" width="10.7109375" customWidth="1"/>
    <col min="2313" max="2313" width="15" customWidth="1"/>
    <col min="2314" max="2314" width="12" customWidth="1"/>
    <col min="2559" max="2559" width="12.140625" customWidth="1"/>
    <col min="2560" max="2560" width="18.140625" customWidth="1"/>
    <col min="2561" max="2561" width="12.42578125" customWidth="1"/>
    <col min="2562" max="2568" width="10.7109375" customWidth="1"/>
    <col min="2569" max="2569" width="15" customWidth="1"/>
    <col min="2570" max="2570" width="12" customWidth="1"/>
    <col min="2815" max="2815" width="12.140625" customWidth="1"/>
    <col min="2816" max="2816" width="18.140625" customWidth="1"/>
    <col min="2817" max="2817" width="12.42578125" customWidth="1"/>
    <col min="2818" max="2824" width="10.7109375" customWidth="1"/>
    <col min="2825" max="2825" width="15" customWidth="1"/>
    <col min="2826" max="2826" width="12" customWidth="1"/>
    <col min="3071" max="3071" width="12.140625" customWidth="1"/>
    <col min="3072" max="3072" width="18.140625" customWidth="1"/>
    <col min="3073" max="3073" width="12.42578125" customWidth="1"/>
    <col min="3074" max="3080" width="10.7109375" customWidth="1"/>
    <col min="3081" max="3081" width="15" customWidth="1"/>
    <col min="3082" max="3082" width="12" customWidth="1"/>
    <col min="3327" max="3327" width="12.140625" customWidth="1"/>
    <col min="3328" max="3328" width="18.140625" customWidth="1"/>
    <col min="3329" max="3329" width="12.42578125" customWidth="1"/>
    <col min="3330" max="3336" width="10.7109375" customWidth="1"/>
    <col min="3337" max="3337" width="15" customWidth="1"/>
    <col min="3338" max="3338" width="12" customWidth="1"/>
    <col min="3583" max="3583" width="12.140625" customWidth="1"/>
    <col min="3584" max="3584" width="18.140625" customWidth="1"/>
    <col min="3585" max="3585" width="12.42578125" customWidth="1"/>
    <col min="3586" max="3592" width="10.7109375" customWidth="1"/>
    <col min="3593" max="3593" width="15" customWidth="1"/>
    <col min="3594" max="3594" width="12" customWidth="1"/>
    <col min="3839" max="3839" width="12.140625" customWidth="1"/>
    <col min="3840" max="3840" width="18.140625" customWidth="1"/>
    <col min="3841" max="3841" width="12.42578125" customWidth="1"/>
    <col min="3842" max="3848" width="10.7109375" customWidth="1"/>
    <col min="3849" max="3849" width="15" customWidth="1"/>
    <col min="3850" max="3850" width="12" customWidth="1"/>
    <col min="4095" max="4095" width="12.140625" customWidth="1"/>
    <col min="4096" max="4096" width="18.140625" customWidth="1"/>
    <col min="4097" max="4097" width="12.42578125" customWidth="1"/>
    <col min="4098" max="4104" width="10.7109375" customWidth="1"/>
    <col min="4105" max="4105" width="15" customWidth="1"/>
    <col min="4106" max="4106" width="12" customWidth="1"/>
    <col min="4351" max="4351" width="12.140625" customWidth="1"/>
    <col min="4352" max="4352" width="18.140625" customWidth="1"/>
    <col min="4353" max="4353" width="12.42578125" customWidth="1"/>
    <col min="4354" max="4360" width="10.7109375" customWidth="1"/>
    <col min="4361" max="4361" width="15" customWidth="1"/>
    <col min="4362" max="4362" width="12" customWidth="1"/>
    <col min="4607" max="4607" width="12.140625" customWidth="1"/>
    <col min="4608" max="4608" width="18.140625" customWidth="1"/>
    <col min="4609" max="4609" width="12.42578125" customWidth="1"/>
    <col min="4610" max="4616" width="10.7109375" customWidth="1"/>
    <col min="4617" max="4617" width="15" customWidth="1"/>
    <col min="4618" max="4618" width="12" customWidth="1"/>
    <col min="4863" max="4863" width="12.140625" customWidth="1"/>
    <col min="4864" max="4864" width="18.140625" customWidth="1"/>
    <col min="4865" max="4865" width="12.42578125" customWidth="1"/>
    <col min="4866" max="4872" width="10.7109375" customWidth="1"/>
    <col min="4873" max="4873" width="15" customWidth="1"/>
    <col min="4874" max="4874" width="12" customWidth="1"/>
    <col min="5119" max="5119" width="12.140625" customWidth="1"/>
    <col min="5120" max="5120" width="18.140625" customWidth="1"/>
    <col min="5121" max="5121" width="12.42578125" customWidth="1"/>
    <col min="5122" max="5128" width="10.7109375" customWidth="1"/>
    <col min="5129" max="5129" width="15" customWidth="1"/>
    <col min="5130" max="5130" width="12" customWidth="1"/>
    <col min="5375" max="5375" width="12.140625" customWidth="1"/>
    <col min="5376" max="5376" width="18.140625" customWidth="1"/>
    <col min="5377" max="5377" width="12.42578125" customWidth="1"/>
    <col min="5378" max="5384" width="10.7109375" customWidth="1"/>
    <col min="5385" max="5385" width="15" customWidth="1"/>
    <col min="5386" max="5386" width="12" customWidth="1"/>
    <col min="5631" max="5631" width="12.140625" customWidth="1"/>
    <col min="5632" max="5632" width="18.140625" customWidth="1"/>
    <col min="5633" max="5633" width="12.42578125" customWidth="1"/>
    <col min="5634" max="5640" width="10.7109375" customWidth="1"/>
    <col min="5641" max="5641" width="15" customWidth="1"/>
    <col min="5642" max="5642" width="12" customWidth="1"/>
    <col min="5887" max="5887" width="12.140625" customWidth="1"/>
    <col min="5888" max="5888" width="18.140625" customWidth="1"/>
    <col min="5889" max="5889" width="12.42578125" customWidth="1"/>
    <col min="5890" max="5896" width="10.7109375" customWidth="1"/>
    <col min="5897" max="5897" width="15" customWidth="1"/>
    <col min="5898" max="5898" width="12" customWidth="1"/>
    <col min="6143" max="6143" width="12.140625" customWidth="1"/>
    <col min="6144" max="6144" width="18.140625" customWidth="1"/>
    <col min="6145" max="6145" width="12.42578125" customWidth="1"/>
    <col min="6146" max="6152" width="10.7109375" customWidth="1"/>
    <col min="6153" max="6153" width="15" customWidth="1"/>
    <col min="6154" max="6154" width="12" customWidth="1"/>
    <col min="6399" max="6399" width="12.140625" customWidth="1"/>
    <col min="6400" max="6400" width="18.140625" customWidth="1"/>
    <col min="6401" max="6401" width="12.42578125" customWidth="1"/>
    <col min="6402" max="6408" width="10.7109375" customWidth="1"/>
    <col min="6409" max="6409" width="15" customWidth="1"/>
    <col min="6410" max="6410" width="12" customWidth="1"/>
    <col min="6655" max="6655" width="12.140625" customWidth="1"/>
    <col min="6656" max="6656" width="18.140625" customWidth="1"/>
    <col min="6657" max="6657" width="12.42578125" customWidth="1"/>
    <col min="6658" max="6664" width="10.7109375" customWidth="1"/>
    <col min="6665" max="6665" width="15" customWidth="1"/>
    <col min="6666" max="6666" width="12" customWidth="1"/>
    <col min="6911" max="6911" width="12.140625" customWidth="1"/>
    <col min="6912" max="6912" width="18.140625" customWidth="1"/>
    <col min="6913" max="6913" width="12.42578125" customWidth="1"/>
    <col min="6914" max="6920" width="10.7109375" customWidth="1"/>
    <col min="6921" max="6921" width="15" customWidth="1"/>
    <col min="6922" max="6922" width="12" customWidth="1"/>
    <col min="7167" max="7167" width="12.140625" customWidth="1"/>
    <col min="7168" max="7168" width="18.140625" customWidth="1"/>
    <col min="7169" max="7169" width="12.42578125" customWidth="1"/>
    <col min="7170" max="7176" width="10.7109375" customWidth="1"/>
    <col min="7177" max="7177" width="15" customWidth="1"/>
    <col min="7178" max="7178" width="12" customWidth="1"/>
    <col min="7423" max="7423" width="12.140625" customWidth="1"/>
    <col min="7424" max="7424" width="18.140625" customWidth="1"/>
    <col min="7425" max="7425" width="12.42578125" customWidth="1"/>
    <col min="7426" max="7432" width="10.7109375" customWidth="1"/>
    <col min="7433" max="7433" width="15" customWidth="1"/>
    <col min="7434" max="7434" width="12" customWidth="1"/>
    <col min="7679" max="7679" width="12.140625" customWidth="1"/>
    <col min="7680" max="7680" width="18.140625" customWidth="1"/>
    <col min="7681" max="7681" width="12.42578125" customWidth="1"/>
    <col min="7682" max="7688" width="10.7109375" customWidth="1"/>
    <col min="7689" max="7689" width="15" customWidth="1"/>
    <col min="7690" max="7690" width="12" customWidth="1"/>
    <col min="7935" max="7935" width="12.140625" customWidth="1"/>
    <col min="7936" max="7936" width="18.140625" customWidth="1"/>
    <col min="7937" max="7937" width="12.42578125" customWidth="1"/>
    <col min="7938" max="7944" width="10.7109375" customWidth="1"/>
    <col min="7945" max="7945" width="15" customWidth="1"/>
    <col min="7946" max="7946" width="12" customWidth="1"/>
    <col min="8191" max="8191" width="12.140625" customWidth="1"/>
    <col min="8192" max="8192" width="18.140625" customWidth="1"/>
    <col min="8193" max="8193" width="12.42578125" customWidth="1"/>
    <col min="8194" max="8200" width="10.7109375" customWidth="1"/>
    <col min="8201" max="8201" width="15" customWidth="1"/>
    <col min="8202" max="8202" width="12" customWidth="1"/>
    <col min="8447" max="8447" width="12.140625" customWidth="1"/>
    <col min="8448" max="8448" width="18.140625" customWidth="1"/>
    <col min="8449" max="8449" width="12.42578125" customWidth="1"/>
    <col min="8450" max="8456" width="10.7109375" customWidth="1"/>
    <col min="8457" max="8457" width="15" customWidth="1"/>
    <col min="8458" max="8458" width="12" customWidth="1"/>
    <col min="8703" max="8703" width="12.140625" customWidth="1"/>
    <col min="8704" max="8704" width="18.140625" customWidth="1"/>
    <col min="8705" max="8705" width="12.42578125" customWidth="1"/>
    <col min="8706" max="8712" width="10.7109375" customWidth="1"/>
    <col min="8713" max="8713" width="15" customWidth="1"/>
    <col min="8714" max="8714" width="12" customWidth="1"/>
    <col min="8959" max="8959" width="12.140625" customWidth="1"/>
    <col min="8960" max="8960" width="18.140625" customWidth="1"/>
    <col min="8961" max="8961" width="12.42578125" customWidth="1"/>
    <col min="8962" max="8968" width="10.7109375" customWidth="1"/>
    <col min="8969" max="8969" width="15" customWidth="1"/>
    <col min="8970" max="8970" width="12" customWidth="1"/>
    <col min="9215" max="9215" width="12.140625" customWidth="1"/>
    <col min="9216" max="9216" width="18.140625" customWidth="1"/>
    <col min="9217" max="9217" width="12.42578125" customWidth="1"/>
    <col min="9218" max="9224" width="10.7109375" customWidth="1"/>
    <col min="9225" max="9225" width="15" customWidth="1"/>
    <col min="9226" max="9226" width="12" customWidth="1"/>
    <col min="9471" max="9471" width="12.140625" customWidth="1"/>
    <col min="9472" max="9472" width="18.140625" customWidth="1"/>
    <col min="9473" max="9473" width="12.42578125" customWidth="1"/>
    <col min="9474" max="9480" width="10.7109375" customWidth="1"/>
    <col min="9481" max="9481" width="15" customWidth="1"/>
    <col min="9482" max="9482" width="12" customWidth="1"/>
    <col min="9727" max="9727" width="12.140625" customWidth="1"/>
    <col min="9728" max="9728" width="18.140625" customWidth="1"/>
    <col min="9729" max="9729" width="12.42578125" customWidth="1"/>
    <col min="9730" max="9736" width="10.7109375" customWidth="1"/>
    <col min="9737" max="9737" width="15" customWidth="1"/>
    <col min="9738" max="9738" width="12" customWidth="1"/>
    <col min="9983" max="9983" width="12.140625" customWidth="1"/>
    <col min="9984" max="9984" width="18.140625" customWidth="1"/>
    <col min="9985" max="9985" width="12.42578125" customWidth="1"/>
    <col min="9986" max="9992" width="10.7109375" customWidth="1"/>
    <col min="9993" max="9993" width="15" customWidth="1"/>
    <col min="9994" max="9994" width="12" customWidth="1"/>
    <col min="10239" max="10239" width="12.140625" customWidth="1"/>
    <col min="10240" max="10240" width="18.140625" customWidth="1"/>
    <col min="10241" max="10241" width="12.42578125" customWidth="1"/>
    <col min="10242" max="10248" width="10.7109375" customWidth="1"/>
    <col min="10249" max="10249" width="15" customWidth="1"/>
    <col min="10250" max="10250" width="12" customWidth="1"/>
    <col min="10495" max="10495" width="12.140625" customWidth="1"/>
    <col min="10496" max="10496" width="18.140625" customWidth="1"/>
    <col min="10497" max="10497" width="12.42578125" customWidth="1"/>
    <col min="10498" max="10504" width="10.7109375" customWidth="1"/>
    <col min="10505" max="10505" width="15" customWidth="1"/>
    <col min="10506" max="10506" width="12" customWidth="1"/>
    <col min="10751" max="10751" width="12.140625" customWidth="1"/>
    <col min="10752" max="10752" width="18.140625" customWidth="1"/>
    <col min="10753" max="10753" width="12.42578125" customWidth="1"/>
    <col min="10754" max="10760" width="10.7109375" customWidth="1"/>
    <col min="10761" max="10761" width="15" customWidth="1"/>
    <col min="10762" max="10762" width="12" customWidth="1"/>
    <col min="11007" max="11007" width="12.140625" customWidth="1"/>
    <col min="11008" max="11008" width="18.140625" customWidth="1"/>
    <col min="11009" max="11009" width="12.42578125" customWidth="1"/>
    <col min="11010" max="11016" width="10.7109375" customWidth="1"/>
    <col min="11017" max="11017" width="15" customWidth="1"/>
    <col min="11018" max="11018" width="12" customWidth="1"/>
    <col min="11263" max="11263" width="12.140625" customWidth="1"/>
    <col min="11264" max="11264" width="18.140625" customWidth="1"/>
    <col min="11265" max="11265" width="12.42578125" customWidth="1"/>
    <col min="11266" max="11272" width="10.7109375" customWidth="1"/>
    <col min="11273" max="11273" width="15" customWidth="1"/>
    <col min="11274" max="11274" width="12" customWidth="1"/>
    <col min="11519" max="11519" width="12.140625" customWidth="1"/>
    <col min="11520" max="11520" width="18.140625" customWidth="1"/>
    <col min="11521" max="11521" width="12.42578125" customWidth="1"/>
    <col min="11522" max="11528" width="10.7109375" customWidth="1"/>
    <col min="11529" max="11529" width="15" customWidth="1"/>
    <col min="11530" max="11530" width="12" customWidth="1"/>
    <col min="11775" max="11775" width="12.140625" customWidth="1"/>
    <col min="11776" max="11776" width="18.140625" customWidth="1"/>
    <col min="11777" max="11777" width="12.42578125" customWidth="1"/>
    <col min="11778" max="11784" width="10.7109375" customWidth="1"/>
    <col min="11785" max="11785" width="15" customWidth="1"/>
    <col min="11786" max="11786" width="12" customWidth="1"/>
    <col min="12031" max="12031" width="12.140625" customWidth="1"/>
    <col min="12032" max="12032" width="18.140625" customWidth="1"/>
    <col min="12033" max="12033" width="12.42578125" customWidth="1"/>
    <col min="12034" max="12040" width="10.7109375" customWidth="1"/>
    <col min="12041" max="12041" width="15" customWidth="1"/>
    <col min="12042" max="12042" width="12" customWidth="1"/>
    <col min="12287" max="12287" width="12.140625" customWidth="1"/>
    <col min="12288" max="12288" width="18.140625" customWidth="1"/>
    <col min="12289" max="12289" width="12.42578125" customWidth="1"/>
    <col min="12290" max="12296" width="10.7109375" customWidth="1"/>
    <col min="12297" max="12297" width="15" customWidth="1"/>
    <col min="12298" max="12298" width="12" customWidth="1"/>
    <col min="12543" max="12543" width="12.140625" customWidth="1"/>
    <col min="12544" max="12544" width="18.140625" customWidth="1"/>
    <col min="12545" max="12545" width="12.42578125" customWidth="1"/>
    <col min="12546" max="12552" width="10.7109375" customWidth="1"/>
    <col min="12553" max="12553" width="15" customWidth="1"/>
    <col min="12554" max="12554" width="12" customWidth="1"/>
    <col min="12799" max="12799" width="12.140625" customWidth="1"/>
    <col min="12800" max="12800" width="18.140625" customWidth="1"/>
    <col min="12801" max="12801" width="12.42578125" customWidth="1"/>
    <col min="12802" max="12808" width="10.7109375" customWidth="1"/>
    <col min="12809" max="12809" width="15" customWidth="1"/>
    <col min="12810" max="12810" width="12" customWidth="1"/>
    <col min="13055" max="13055" width="12.140625" customWidth="1"/>
    <col min="13056" max="13056" width="18.140625" customWidth="1"/>
    <col min="13057" max="13057" width="12.42578125" customWidth="1"/>
    <col min="13058" max="13064" width="10.7109375" customWidth="1"/>
    <col min="13065" max="13065" width="15" customWidth="1"/>
    <col min="13066" max="13066" width="12" customWidth="1"/>
    <col min="13311" max="13311" width="12.140625" customWidth="1"/>
    <col min="13312" max="13312" width="18.140625" customWidth="1"/>
    <col min="13313" max="13313" width="12.42578125" customWidth="1"/>
    <col min="13314" max="13320" width="10.7109375" customWidth="1"/>
    <col min="13321" max="13321" width="15" customWidth="1"/>
    <col min="13322" max="13322" width="12" customWidth="1"/>
    <col min="13567" max="13567" width="12.140625" customWidth="1"/>
    <col min="13568" max="13568" width="18.140625" customWidth="1"/>
    <col min="13569" max="13569" width="12.42578125" customWidth="1"/>
    <col min="13570" max="13576" width="10.7109375" customWidth="1"/>
    <col min="13577" max="13577" width="15" customWidth="1"/>
    <col min="13578" max="13578" width="12" customWidth="1"/>
    <col min="13823" max="13823" width="12.140625" customWidth="1"/>
    <col min="13824" max="13824" width="18.140625" customWidth="1"/>
    <col min="13825" max="13825" width="12.42578125" customWidth="1"/>
    <col min="13826" max="13832" width="10.7109375" customWidth="1"/>
    <col min="13833" max="13833" width="15" customWidth="1"/>
    <col min="13834" max="13834" width="12" customWidth="1"/>
    <col min="14079" max="14079" width="12.140625" customWidth="1"/>
    <col min="14080" max="14080" width="18.140625" customWidth="1"/>
    <col min="14081" max="14081" width="12.42578125" customWidth="1"/>
    <col min="14082" max="14088" width="10.7109375" customWidth="1"/>
    <col min="14089" max="14089" width="15" customWidth="1"/>
    <col min="14090" max="14090" width="12" customWidth="1"/>
    <col min="14335" max="14335" width="12.140625" customWidth="1"/>
    <col min="14336" max="14336" width="18.140625" customWidth="1"/>
    <col min="14337" max="14337" width="12.42578125" customWidth="1"/>
    <col min="14338" max="14344" width="10.7109375" customWidth="1"/>
    <col min="14345" max="14345" width="15" customWidth="1"/>
    <col min="14346" max="14346" width="12" customWidth="1"/>
    <col min="14591" max="14591" width="12.140625" customWidth="1"/>
    <col min="14592" max="14592" width="18.140625" customWidth="1"/>
    <col min="14593" max="14593" width="12.42578125" customWidth="1"/>
    <col min="14594" max="14600" width="10.7109375" customWidth="1"/>
    <col min="14601" max="14601" width="15" customWidth="1"/>
    <col min="14602" max="14602" width="12" customWidth="1"/>
    <col min="14847" max="14847" width="12.140625" customWidth="1"/>
    <col min="14848" max="14848" width="18.140625" customWidth="1"/>
    <col min="14849" max="14849" width="12.42578125" customWidth="1"/>
    <col min="14850" max="14856" width="10.7109375" customWidth="1"/>
    <col min="14857" max="14857" width="15" customWidth="1"/>
    <col min="14858" max="14858" width="12" customWidth="1"/>
    <col min="15103" max="15103" width="12.140625" customWidth="1"/>
    <col min="15104" max="15104" width="18.140625" customWidth="1"/>
    <col min="15105" max="15105" width="12.42578125" customWidth="1"/>
    <col min="15106" max="15112" width="10.7109375" customWidth="1"/>
    <col min="15113" max="15113" width="15" customWidth="1"/>
    <col min="15114" max="15114" width="12" customWidth="1"/>
    <col min="15359" max="15359" width="12.140625" customWidth="1"/>
    <col min="15360" max="15360" width="18.140625" customWidth="1"/>
    <col min="15361" max="15361" width="12.42578125" customWidth="1"/>
    <col min="15362" max="15368" width="10.7109375" customWidth="1"/>
    <col min="15369" max="15369" width="15" customWidth="1"/>
    <col min="15370" max="15370" width="12" customWidth="1"/>
    <col min="15615" max="15615" width="12.140625" customWidth="1"/>
    <col min="15616" max="15616" width="18.140625" customWidth="1"/>
    <col min="15617" max="15617" width="12.42578125" customWidth="1"/>
    <col min="15618" max="15624" width="10.7109375" customWidth="1"/>
    <col min="15625" max="15625" width="15" customWidth="1"/>
    <col min="15626" max="15626" width="12" customWidth="1"/>
    <col min="15871" max="15871" width="12.140625" customWidth="1"/>
    <col min="15872" max="15872" width="18.140625" customWidth="1"/>
    <col min="15873" max="15873" width="12.42578125" customWidth="1"/>
    <col min="15874" max="15880" width="10.7109375" customWidth="1"/>
    <col min="15881" max="15881" width="15" customWidth="1"/>
    <col min="15882" max="15882" width="12" customWidth="1"/>
    <col min="16127" max="16127" width="12.140625" customWidth="1"/>
    <col min="16128" max="16128" width="18.140625" customWidth="1"/>
    <col min="16129" max="16129" width="12.42578125" customWidth="1"/>
    <col min="16130" max="16136" width="10.7109375" customWidth="1"/>
    <col min="16137" max="16137" width="15" customWidth="1"/>
    <col min="16138" max="16138" width="12" customWidth="1"/>
  </cols>
  <sheetData>
    <row r="1" spans="1:10" s="1" customFormat="1" ht="21.75" customHeight="1">
      <c r="B1" s="3" t="s">
        <v>58</v>
      </c>
      <c r="C1" s="2"/>
      <c r="D1" s="2"/>
      <c r="E1" s="4"/>
      <c r="F1" s="4"/>
      <c r="G1" s="4"/>
      <c r="H1" s="4"/>
      <c r="I1" s="5"/>
      <c r="J1" s="6"/>
    </row>
    <row r="2" spans="1:10" s="1" customFormat="1" ht="21.75" customHeight="1">
      <c r="B2" s="3"/>
      <c r="C2" s="2"/>
      <c r="D2" s="2"/>
      <c r="E2" s="4"/>
      <c r="F2" s="4"/>
      <c r="G2" s="4"/>
      <c r="H2" s="4"/>
      <c r="I2" s="5"/>
      <c r="J2" s="6"/>
    </row>
    <row r="3" spans="1:10" s="1" customFormat="1" ht="18.75" customHeight="1" thickBot="1">
      <c r="A3" s="7"/>
      <c r="B3" s="7"/>
      <c r="C3" s="8"/>
      <c r="D3" s="28" t="s">
        <v>99</v>
      </c>
      <c r="E3" s="24" t="s">
        <v>0</v>
      </c>
      <c r="F3" s="24" t="s">
        <v>62</v>
      </c>
      <c r="G3" s="24" t="s">
        <v>1</v>
      </c>
      <c r="H3" s="24" t="s">
        <v>80</v>
      </c>
      <c r="I3" s="25" t="s">
        <v>2</v>
      </c>
      <c r="J3" s="24" t="s">
        <v>3</v>
      </c>
    </row>
    <row r="4" spans="1:10" s="9" customFormat="1" ht="24.75" thickBot="1">
      <c r="A4" s="29" t="s">
        <v>4</v>
      </c>
      <c r="B4" s="31" t="s">
        <v>59</v>
      </c>
      <c r="C4" s="32" t="s">
        <v>60</v>
      </c>
      <c r="D4" s="33"/>
      <c r="E4" s="34">
        <v>11959</v>
      </c>
      <c r="F4" s="34"/>
      <c r="G4" s="34"/>
      <c r="H4" s="34"/>
      <c r="I4" s="35">
        <f>SUM(D4:H4)</f>
        <v>11959</v>
      </c>
      <c r="J4" s="36">
        <f>SUM(I4)</f>
        <v>11959</v>
      </c>
    </row>
    <row r="5" spans="1:10" s="9" customFormat="1" ht="12.75">
      <c r="A5" s="29"/>
      <c r="B5" s="37" t="s">
        <v>5</v>
      </c>
      <c r="C5" s="38" t="s">
        <v>61</v>
      </c>
      <c r="D5" s="39"/>
      <c r="E5" s="40"/>
      <c r="F5" s="40"/>
      <c r="G5" s="40">
        <v>5000</v>
      </c>
      <c r="H5" s="40"/>
      <c r="I5" s="41">
        <f t="shared" ref="I5:I68" si="0">SUM(D5:H5)</f>
        <v>5000</v>
      </c>
      <c r="J5" s="42"/>
    </row>
    <row r="6" spans="1:10" s="9" customFormat="1" ht="12.75">
      <c r="A6" s="29"/>
      <c r="B6" s="43"/>
      <c r="C6" s="17" t="s">
        <v>52</v>
      </c>
      <c r="D6" s="17"/>
      <c r="E6" s="15"/>
      <c r="F6" s="15"/>
      <c r="G6" s="15">
        <v>22855</v>
      </c>
      <c r="H6" s="15"/>
      <c r="I6" s="16">
        <f t="shared" si="0"/>
        <v>22855</v>
      </c>
      <c r="J6" s="44"/>
    </row>
    <row r="7" spans="1:10" s="9" customFormat="1" ht="12">
      <c r="A7" s="29"/>
      <c r="B7" s="45"/>
      <c r="C7" s="10" t="s">
        <v>6</v>
      </c>
      <c r="D7" s="10"/>
      <c r="E7" s="15"/>
      <c r="F7" s="15">
        <v>6920</v>
      </c>
      <c r="G7" s="15">
        <v>446960</v>
      </c>
      <c r="H7" s="15"/>
      <c r="I7" s="16">
        <f t="shared" si="0"/>
        <v>453880</v>
      </c>
      <c r="J7" s="44"/>
    </row>
    <row r="8" spans="1:10" s="9" customFormat="1" ht="12">
      <c r="A8" s="29"/>
      <c r="B8" s="45"/>
      <c r="C8" s="10" t="s">
        <v>63</v>
      </c>
      <c r="D8" s="10"/>
      <c r="E8" s="15"/>
      <c r="F8" s="15"/>
      <c r="G8" s="15">
        <v>1000</v>
      </c>
      <c r="H8" s="15"/>
      <c r="I8" s="16">
        <f t="shared" si="0"/>
        <v>1000</v>
      </c>
      <c r="J8" s="44"/>
    </row>
    <row r="9" spans="1:10" s="9" customFormat="1" ht="12.75">
      <c r="A9" s="29"/>
      <c r="B9" s="45"/>
      <c r="C9" s="17" t="s">
        <v>39</v>
      </c>
      <c r="D9" s="17"/>
      <c r="E9" s="15"/>
      <c r="F9" s="15"/>
      <c r="G9" s="15">
        <v>15160</v>
      </c>
      <c r="H9" s="15"/>
      <c r="I9" s="16">
        <f t="shared" si="0"/>
        <v>15160</v>
      </c>
      <c r="J9" s="44"/>
    </row>
    <row r="10" spans="1:10" s="9" customFormat="1" ht="12.75">
      <c r="A10" s="29"/>
      <c r="B10" s="45"/>
      <c r="C10" s="17" t="s">
        <v>53</v>
      </c>
      <c r="D10" s="17"/>
      <c r="E10" s="15"/>
      <c r="F10" s="15"/>
      <c r="G10" s="15">
        <v>54285</v>
      </c>
      <c r="H10" s="15"/>
      <c r="I10" s="16">
        <f t="shared" si="0"/>
        <v>54285</v>
      </c>
      <c r="J10" s="44"/>
    </row>
    <row r="11" spans="1:10" s="9" customFormat="1" ht="12.75">
      <c r="A11" s="29"/>
      <c r="B11" s="45"/>
      <c r="C11" s="17" t="s">
        <v>64</v>
      </c>
      <c r="D11" s="17"/>
      <c r="E11" s="15"/>
      <c r="F11" s="15">
        <v>4200</v>
      </c>
      <c r="G11" s="15">
        <v>26400</v>
      </c>
      <c r="H11" s="15"/>
      <c r="I11" s="16">
        <f t="shared" si="0"/>
        <v>30600</v>
      </c>
      <c r="J11" s="44"/>
    </row>
    <row r="12" spans="1:10" s="9" customFormat="1" ht="13.5" thickBot="1">
      <c r="A12" s="29"/>
      <c r="B12" s="46"/>
      <c r="C12" s="47" t="s">
        <v>65</v>
      </c>
      <c r="D12" s="47"/>
      <c r="E12" s="48"/>
      <c r="F12" s="48">
        <v>24000</v>
      </c>
      <c r="G12" s="48">
        <v>35130</v>
      </c>
      <c r="H12" s="48"/>
      <c r="I12" s="49">
        <f t="shared" si="0"/>
        <v>59130</v>
      </c>
      <c r="J12" s="50">
        <f>SUM(I5:I12)</f>
        <v>641910</v>
      </c>
    </row>
    <row r="13" spans="1:10" s="9" customFormat="1" ht="12">
      <c r="A13" s="29"/>
      <c r="B13" s="37" t="s">
        <v>7</v>
      </c>
      <c r="C13" s="51" t="s">
        <v>8</v>
      </c>
      <c r="D13" s="51"/>
      <c r="E13" s="40"/>
      <c r="F13" s="40"/>
      <c r="G13" s="40">
        <v>12000</v>
      </c>
      <c r="H13" s="40"/>
      <c r="I13" s="41">
        <f t="shared" si="0"/>
        <v>12000</v>
      </c>
      <c r="J13" s="42"/>
    </row>
    <row r="14" spans="1:10" s="9" customFormat="1" ht="12.75" thickBot="1">
      <c r="A14" s="29"/>
      <c r="B14" s="46"/>
      <c r="C14" s="52" t="s">
        <v>54</v>
      </c>
      <c r="D14" s="52"/>
      <c r="E14" s="48"/>
      <c r="F14" s="48"/>
      <c r="G14" s="48">
        <v>132650</v>
      </c>
      <c r="H14" s="48"/>
      <c r="I14" s="49">
        <f t="shared" si="0"/>
        <v>132650</v>
      </c>
      <c r="J14" s="50">
        <f>SUM(I13:I14)</f>
        <v>144650</v>
      </c>
    </row>
    <row r="15" spans="1:10" s="9" customFormat="1" ht="12">
      <c r="A15" s="29"/>
      <c r="B15" s="37" t="s">
        <v>9</v>
      </c>
      <c r="C15" s="51" t="s">
        <v>10</v>
      </c>
      <c r="D15" s="51"/>
      <c r="E15" s="40">
        <v>1739</v>
      </c>
      <c r="F15" s="40"/>
      <c r="G15" s="40"/>
      <c r="H15" s="40"/>
      <c r="I15" s="41">
        <f t="shared" si="0"/>
        <v>1739</v>
      </c>
      <c r="J15" s="42"/>
    </row>
    <row r="16" spans="1:10" s="9" customFormat="1" ht="12">
      <c r="A16" s="29"/>
      <c r="B16" s="45"/>
      <c r="C16" s="10" t="s">
        <v>11</v>
      </c>
      <c r="D16" s="10"/>
      <c r="E16" s="15">
        <v>8943</v>
      </c>
      <c r="F16" s="15"/>
      <c r="G16" s="15"/>
      <c r="H16" s="15"/>
      <c r="I16" s="16">
        <f t="shared" si="0"/>
        <v>8943</v>
      </c>
      <c r="J16" s="44"/>
    </row>
    <row r="17" spans="1:10" s="9" customFormat="1" ht="12.75">
      <c r="A17" s="29"/>
      <c r="B17" s="45"/>
      <c r="C17" s="26" t="s">
        <v>66</v>
      </c>
      <c r="D17" s="17"/>
      <c r="E17" s="15">
        <v>4670</v>
      </c>
      <c r="F17" s="15"/>
      <c r="G17" s="15"/>
      <c r="H17" s="15"/>
      <c r="I17" s="16">
        <f t="shared" si="0"/>
        <v>4670</v>
      </c>
      <c r="J17" s="44"/>
    </row>
    <row r="18" spans="1:10" s="9" customFormat="1" ht="13.5" thickBot="1">
      <c r="A18" s="29"/>
      <c r="B18" s="46"/>
      <c r="C18" s="54" t="s">
        <v>56</v>
      </c>
      <c r="D18" s="47"/>
      <c r="E18" s="48">
        <v>23402</v>
      </c>
      <c r="F18" s="48"/>
      <c r="G18" s="48"/>
      <c r="H18" s="48"/>
      <c r="I18" s="49">
        <f t="shared" si="0"/>
        <v>23402</v>
      </c>
      <c r="J18" s="50">
        <f>SUM(I15:I18)</f>
        <v>38754</v>
      </c>
    </row>
    <row r="19" spans="1:10" s="9" customFormat="1" ht="12">
      <c r="A19" s="29"/>
      <c r="B19" s="37" t="s">
        <v>12</v>
      </c>
      <c r="C19" s="51" t="s">
        <v>67</v>
      </c>
      <c r="D19" s="51"/>
      <c r="E19" s="40">
        <v>4000</v>
      </c>
      <c r="F19" s="40"/>
      <c r="G19" s="40"/>
      <c r="H19" s="40"/>
      <c r="I19" s="41">
        <f t="shared" si="0"/>
        <v>4000</v>
      </c>
      <c r="J19" s="55"/>
    </row>
    <row r="20" spans="1:10" s="9" customFormat="1" ht="12">
      <c r="A20" s="29"/>
      <c r="B20" s="45"/>
      <c r="C20" s="10" t="s">
        <v>68</v>
      </c>
      <c r="D20" s="10"/>
      <c r="E20" s="15">
        <v>1333</v>
      </c>
      <c r="F20" s="15"/>
      <c r="G20" s="15"/>
      <c r="H20" s="15"/>
      <c r="I20" s="16">
        <f t="shared" si="0"/>
        <v>1333</v>
      </c>
      <c r="J20" s="56"/>
    </row>
    <row r="21" spans="1:10" s="9" customFormat="1" ht="12">
      <c r="A21" s="29"/>
      <c r="B21" s="45"/>
      <c r="C21" s="10" t="s">
        <v>69</v>
      </c>
      <c r="D21" s="10"/>
      <c r="E21" s="15">
        <v>2033</v>
      </c>
      <c r="F21" s="15"/>
      <c r="G21" s="15"/>
      <c r="H21" s="15"/>
      <c r="I21" s="16">
        <f t="shared" si="0"/>
        <v>2033</v>
      </c>
      <c r="J21" s="56"/>
    </row>
    <row r="22" spans="1:10" s="9" customFormat="1" ht="12">
      <c r="A22" s="29"/>
      <c r="B22" s="45"/>
      <c r="C22" s="10" t="s">
        <v>70</v>
      </c>
      <c r="D22" s="10"/>
      <c r="E22" s="15">
        <v>17972</v>
      </c>
      <c r="F22" s="15"/>
      <c r="G22" s="15"/>
      <c r="H22" s="15"/>
      <c r="I22" s="16">
        <f t="shared" si="0"/>
        <v>17972</v>
      </c>
      <c r="J22" s="56"/>
    </row>
    <row r="23" spans="1:10" s="9" customFormat="1" ht="12">
      <c r="A23" s="29"/>
      <c r="B23" s="45"/>
      <c r="C23" s="10" t="s">
        <v>71</v>
      </c>
      <c r="D23" s="10"/>
      <c r="E23" s="15">
        <v>6571</v>
      </c>
      <c r="F23" s="15"/>
      <c r="G23" s="15"/>
      <c r="H23" s="15"/>
      <c r="I23" s="16">
        <f t="shared" si="0"/>
        <v>6571</v>
      </c>
      <c r="J23" s="56"/>
    </row>
    <row r="24" spans="1:10" s="9" customFormat="1" ht="12">
      <c r="A24" s="29"/>
      <c r="B24" s="45"/>
      <c r="C24" s="10" t="s">
        <v>72</v>
      </c>
      <c r="D24" s="10"/>
      <c r="E24" s="15">
        <v>6333</v>
      </c>
      <c r="F24" s="15"/>
      <c r="G24" s="15"/>
      <c r="H24" s="15"/>
      <c r="I24" s="16">
        <f t="shared" si="0"/>
        <v>6333</v>
      </c>
      <c r="J24" s="56"/>
    </row>
    <row r="25" spans="1:10" s="9" customFormat="1" ht="12">
      <c r="A25" s="29"/>
      <c r="B25" s="45"/>
      <c r="C25" s="10" t="s">
        <v>13</v>
      </c>
      <c r="D25" s="10"/>
      <c r="E25" s="15">
        <v>16574</v>
      </c>
      <c r="F25" s="15"/>
      <c r="G25" s="15"/>
      <c r="H25" s="15"/>
      <c r="I25" s="16">
        <f t="shared" si="0"/>
        <v>16574</v>
      </c>
      <c r="J25" s="56"/>
    </row>
    <row r="26" spans="1:10" s="9" customFormat="1" ht="12">
      <c r="A26" s="29"/>
      <c r="B26" s="45"/>
      <c r="C26" s="10" t="s">
        <v>73</v>
      </c>
      <c r="D26" s="10"/>
      <c r="E26" s="15">
        <v>3693</v>
      </c>
      <c r="F26" s="15"/>
      <c r="G26" s="15"/>
      <c r="H26" s="15"/>
      <c r="I26" s="16">
        <f t="shared" si="0"/>
        <v>3693</v>
      </c>
      <c r="J26" s="56"/>
    </row>
    <row r="27" spans="1:10" s="9" customFormat="1" ht="13.5" thickBot="1">
      <c r="A27" s="29"/>
      <c r="B27" s="46"/>
      <c r="C27" s="57" t="s">
        <v>74</v>
      </c>
      <c r="D27" s="52"/>
      <c r="E27" s="48">
        <v>500</v>
      </c>
      <c r="F27" s="48"/>
      <c r="G27" s="48"/>
      <c r="H27" s="48"/>
      <c r="I27" s="49">
        <f t="shared" si="0"/>
        <v>500</v>
      </c>
      <c r="J27" s="50">
        <f>SUM(I19:I27)</f>
        <v>59009</v>
      </c>
    </row>
    <row r="28" spans="1:10" s="9" customFormat="1" ht="13.5" thickBot="1">
      <c r="A28" s="29"/>
      <c r="B28" s="31" t="s">
        <v>75</v>
      </c>
      <c r="C28" s="33" t="s">
        <v>76</v>
      </c>
      <c r="D28" s="33"/>
      <c r="E28" s="34"/>
      <c r="F28" s="34"/>
      <c r="G28" s="34">
        <v>11000</v>
      </c>
      <c r="H28" s="34"/>
      <c r="I28" s="35">
        <f t="shared" si="0"/>
        <v>11000</v>
      </c>
      <c r="J28" s="58">
        <f>SUM(I28)</f>
        <v>11000</v>
      </c>
    </row>
    <row r="29" spans="1:10" s="9" customFormat="1" ht="13.5" thickBot="1">
      <c r="A29" s="29"/>
      <c r="B29" s="31" t="s">
        <v>77</v>
      </c>
      <c r="C29" s="33" t="s">
        <v>78</v>
      </c>
      <c r="D29" s="33"/>
      <c r="E29" s="34"/>
      <c r="F29" s="34"/>
      <c r="G29" s="34">
        <v>3000</v>
      </c>
      <c r="H29" s="34"/>
      <c r="I29" s="35">
        <f t="shared" si="0"/>
        <v>3000</v>
      </c>
      <c r="J29" s="58">
        <f>SUM(I29)</f>
        <v>3000</v>
      </c>
    </row>
    <row r="30" spans="1:10" s="9" customFormat="1" ht="13.5" thickBot="1">
      <c r="A30" s="29"/>
      <c r="B30" s="31" t="s">
        <v>79</v>
      </c>
      <c r="C30" s="33"/>
      <c r="D30" s="33"/>
      <c r="E30" s="34"/>
      <c r="F30" s="34"/>
      <c r="G30" s="34"/>
      <c r="H30" s="34">
        <v>1050</v>
      </c>
      <c r="I30" s="35">
        <f t="shared" si="0"/>
        <v>1050</v>
      </c>
      <c r="J30" s="58">
        <f>SUM(I30)</f>
        <v>1050</v>
      </c>
    </row>
    <row r="31" spans="1:10" s="9" customFormat="1" ht="13.5" thickBot="1">
      <c r="A31" s="29"/>
      <c r="B31" s="31" t="s">
        <v>40</v>
      </c>
      <c r="C31" s="33" t="s">
        <v>41</v>
      </c>
      <c r="D31" s="33"/>
      <c r="E31" s="34">
        <v>1220</v>
      </c>
      <c r="F31" s="34"/>
      <c r="G31" s="34"/>
      <c r="H31" s="34"/>
      <c r="I31" s="35">
        <f t="shared" si="0"/>
        <v>1220</v>
      </c>
      <c r="J31" s="58">
        <f>SUM(I31)</f>
        <v>1220</v>
      </c>
    </row>
    <row r="32" spans="1:10" s="9" customFormat="1" ht="12.75">
      <c r="A32" s="29"/>
      <c r="B32" s="37" t="s">
        <v>14</v>
      </c>
      <c r="C32" s="39" t="s">
        <v>15</v>
      </c>
      <c r="D32" s="39"/>
      <c r="E32" s="40">
        <v>3543</v>
      </c>
      <c r="F32" s="40"/>
      <c r="G32" s="40"/>
      <c r="H32" s="40"/>
      <c r="I32" s="41">
        <f t="shared" si="0"/>
        <v>3543</v>
      </c>
      <c r="J32" s="55"/>
    </row>
    <row r="33" spans="1:10" s="9" customFormat="1" ht="12">
      <c r="A33" s="29"/>
      <c r="B33" s="45"/>
      <c r="C33" s="10" t="s">
        <v>57</v>
      </c>
      <c r="D33" s="10"/>
      <c r="E33" s="15">
        <v>1160</v>
      </c>
      <c r="F33" s="15"/>
      <c r="G33" s="15"/>
      <c r="H33" s="15"/>
      <c r="I33" s="16">
        <f t="shared" si="0"/>
        <v>1160</v>
      </c>
      <c r="J33" s="44"/>
    </row>
    <row r="34" spans="1:10" s="9" customFormat="1" ht="12">
      <c r="A34" s="29"/>
      <c r="B34" s="45"/>
      <c r="C34" s="10" t="s">
        <v>86</v>
      </c>
      <c r="D34" s="10"/>
      <c r="E34" s="15">
        <v>2000</v>
      </c>
      <c r="F34" s="15"/>
      <c r="G34" s="15"/>
      <c r="H34" s="15"/>
      <c r="I34" s="16">
        <f t="shared" si="0"/>
        <v>2000</v>
      </c>
      <c r="J34" s="44"/>
    </row>
    <row r="35" spans="1:10" s="9" customFormat="1" ht="12">
      <c r="A35" s="29"/>
      <c r="B35" s="45"/>
      <c r="C35" s="10" t="s">
        <v>16</v>
      </c>
      <c r="D35" s="10"/>
      <c r="E35" s="15">
        <v>11998</v>
      </c>
      <c r="F35" s="15"/>
      <c r="G35" s="15"/>
      <c r="H35" s="15"/>
      <c r="I35" s="16">
        <f t="shared" si="0"/>
        <v>11998</v>
      </c>
      <c r="J35" s="44"/>
    </row>
    <row r="36" spans="1:10" s="9" customFormat="1" ht="12">
      <c r="A36" s="29"/>
      <c r="B36" s="45"/>
      <c r="C36" s="10" t="s">
        <v>87</v>
      </c>
      <c r="D36" s="10"/>
      <c r="E36" s="15">
        <v>20840</v>
      </c>
      <c r="F36" s="15"/>
      <c r="G36" s="15"/>
      <c r="H36" s="15"/>
      <c r="I36" s="16">
        <f t="shared" si="0"/>
        <v>20840</v>
      </c>
      <c r="J36" s="44"/>
    </row>
    <row r="37" spans="1:10" s="9" customFormat="1" ht="12">
      <c r="A37" s="29"/>
      <c r="B37" s="45"/>
      <c r="C37" s="10" t="s">
        <v>88</v>
      </c>
      <c r="D37" s="10"/>
      <c r="E37" s="15">
        <v>5856</v>
      </c>
      <c r="F37" s="15"/>
      <c r="G37" s="15"/>
      <c r="H37" s="15"/>
      <c r="I37" s="16">
        <f t="shared" si="0"/>
        <v>5856</v>
      </c>
      <c r="J37" s="44"/>
    </row>
    <row r="38" spans="1:10" s="9" customFormat="1" ht="12">
      <c r="A38" s="29"/>
      <c r="B38" s="45"/>
      <c r="C38" s="10" t="s">
        <v>17</v>
      </c>
      <c r="D38" s="10"/>
      <c r="E38" s="15">
        <v>21978</v>
      </c>
      <c r="F38" s="15"/>
      <c r="G38" s="15"/>
      <c r="H38" s="15"/>
      <c r="I38" s="16">
        <f t="shared" si="0"/>
        <v>21978</v>
      </c>
      <c r="J38" s="44"/>
    </row>
    <row r="39" spans="1:10" s="9" customFormat="1" ht="12">
      <c r="A39" s="29"/>
      <c r="B39" s="45"/>
      <c r="C39" s="10" t="s">
        <v>18</v>
      </c>
      <c r="D39" s="10"/>
      <c r="E39" s="15">
        <v>23610</v>
      </c>
      <c r="F39" s="15"/>
      <c r="G39" s="15"/>
      <c r="H39" s="15"/>
      <c r="I39" s="16">
        <f t="shared" si="0"/>
        <v>23610</v>
      </c>
      <c r="J39" s="44"/>
    </row>
    <row r="40" spans="1:10" s="9" customFormat="1" ht="12">
      <c r="A40" s="29"/>
      <c r="B40" s="45"/>
      <c r="C40" s="10" t="s">
        <v>20</v>
      </c>
      <c r="D40" s="10"/>
      <c r="E40" s="15">
        <v>20501</v>
      </c>
      <c r="F40" s="15"/>
      <c r="G40" s="15"/>
      <c r="H40" s="15"/>
      <c r="I40" s="16">
        <f t="shared" si="0"/>
        <v>20501</v>
      </c>
      <c r="J40" s="44"/>
    </row>
    <row r="41" spans="1:10" s="9" customFormat="1" ht="12">
      <c r="A41" s="29"/>
      <c r="B41" s="45"/>
      <c r="C41" s="10" t="s">
        <v>19</v>
      </c>
      <c r="D41" s="10"/>
      <c r="E41" s="15">
        <v>4414</v>
      </c>
      <c r="F41" s="15"/>
      <c r="G41" s="15"/>
      <c r="H41" s="15"/>
      <c r="I41" s="16">
        <f t="shared" si="0"/>
        <v>4414</v>
      </c>
      <c r="J41" s="44"/>
    </row>
    <row r="42" spans="1:10" s="9" customFormat="1" ht="12">
      <c r="A42" s="29"/>
      <c r="B42" s="45"/>
      <c r="C42" s="10" t="s">
        <v>42</v>
      </c>
      <c r="D42" s="10"/>
      <c r="E42" s="15">
        <v>3067</v>
      </c>
      <c r="F42" s="15"/>
      <c r="G42" s="15"/>
      <c r="H42" s="15"/>
      <c r="I42" s="16">
        <f t="shared" si="0"/>
        <v>3067</v>
      </c>
      <c r="J42" s="56"/>
    </row>
    <row r="43" spans="1:10" s="9" customFormat="1" ht="12.75" thickBot="1">
      <c r="A43" s="29"/>
      <c r="B43" s="46"/>
      <c r="C43" s="52" t="s">
        <v>21</v>
      </c>
      <c r="D43" s="52"/>
      <c r="E43" s="48">
        <v>34930</v>
      </c>
      <c r="F43" s="48"/>
      <c r="G43" s="48"/>
      <c r="H43" s="48"/>
      <c r="I43" s="49">
        <f t="shared" si="0"/>
        <v>34930</v>
      </c>
      <c r="J43" s="50">
        <f>SUM(I32:I43)</f>
        <v>153897</v>
      </c>
    </row>
    <row r="44" spans="1:10" s="9" customFormat="1" ht="12">
      <c r="A44" s="29"/>
      <c r="B44" s="37" t="s">
        <v>81</v>
      </c>
      <c r="C44" s="51" t="s">
        <v>82</v>
      </c>
      <c r="D44" s="51"/>
      <c r="E44" s="40">
        <v>8000</v>
      </c>
      <c r="F44" s="40"/>
      <c r="G44" s="40"/>
      <c r="H44" s="40"/>
      <c r="I44" s="41">
        <f t="shared" si="0"/>
        <v>8000</v>
      </c>
      <c r="J44" s="55"/>
    </row>
    <row r="45" spans="1:10" s="9" customFormat="1" ht="12">
      <c r="A45" s="29"/>
      <c r="B45" s="45"/>
      <c r="C45" s="10" t="s">
        <v>83</v>
      </c>
      <c r="D45" s="10"/>
      <c r="E45" s="15">
        <v>1333</v>
      </c>
      <c r="F45" s="15"/>
      <c r="G45" s="15"/>
      <c r="H45" s="15"/>
      <c r="I45" s="16">
        <f t="shared" si="0"/>
        <v>1333</v>
      </c>
      <c r="J45" s="56"/>
    </row>
    <row r="46" spans="1:10" s="9" customFormat="1" ht="12">
      <c r="A46" s="29"/>
      <c r="B46" s="45"/>
      <c r="C46" s="10" t="s">
        <v>84</v>
      </c>
      <c r="D46" s="10"/>
      <c r="E46" s="15">
        <v>2667</v>
      </c>
      <c r="F46" s="15"/>
      <c r="G46" s="15"/>
      <c r="H46" s="15"/>
      <c r="I46" s="16">
        <f t="shared" si="0"/>
        <v>2667</v>
      </c>
      <c r="J46" s="56"/>
    </row>
    <row r="47" spans="1:10" s="9" customFormat="1" ht="12.75" thickBot="1">
      <c r="A47" s="29"/>
      <c r="B47" s="46"/>
      <c r="C47" s="52" t="s">
        <v>85</v>
      </c>
      <c r="D47" s="52"/>
      <c r="E47" s="48">
        <v>1333</v>
      </c>
      <c r="F47" s="48"/>
      <c r="G47" s="48"/>
      <c r="H47" s="48"/>
      <c r="I47" s="49">
        <f t="shared" si="0"/>
        <v>1333</v>
      </c>
      <c r="J47" s="50">
        <f>SUM(I44:I47)</f>
        <v>13333</v>
      </c>
    </row>
    <row r="48" spans="1:10" s="9" customFormat="1" ht="12.75" thickBot="1">
      <c r="A48" s="29"/>
      <c r="B48" s="31" t="s">
        <v>106</v>
      </c>
      <c r="C48" s="59"/>
      <c r="D48" s="59"/>
      <c r="E48" s="60"/>
      <c r="F48" s="34"/>
      <c r="G48" s="34"/>
      <c r="H48" s="34">
        <v>3230</v>
      </c>
      <c r="I48" s="35">
        <f t="shared" si="0"/>
        <v>3230</v>
      </c>
      <c r="J48" s="58">
        <f>SUM(I48)</f>
        <v>3230</v>
      </c>
    </row>
    <row r="49" spans="1:10" s="9" customFormat="1" ht="12">
      <c r="A49" s="61" t="s">
        <v>22</v>
      </c>
      <c r="B49" s="37" t="s">
        <v>23</v>
      </c>
      <c r="C49" s="51" t="s">
        <v>24</v>
      </c>
      <c r="D49" s="51"/>
      <c r="E49" s="62"/>
      <c r="F49" s="40"/>
      <c r="G49" s="40">
        <v>23695</v>
      </c>
      <c r="H49" s="40"/>
      <c r="I49" s="41">
        <f t="shared" si="0"/>
        <v>23695</v>
      </c>
      <c r="J49" s="42"/>
    </row>
    <row r="50" spans="1:10" s="9" customFormat="1" ht="12.75">
      <c r="A50" s="61"/>
      <c r="B50" s="45"/>
      <c r="C50" s="17" t="s">
        <v>43</v>
      </c>
      <c r="D50" s="17"/>
      <c r="E50" s="15"/>
      <c r="F50" s="15"/>
      <c r="G50" s="15">
        <v>144600</v>
      </c>
      <c r="H50" s="15"/>
      <c r="I50" s="16">
        <f t="shared" si="0"/>
        <v>144600</v>
      </c>
      <c r="J50" s="44"/>
    </row>
    <row r="51" spans="1:10" s="9" customFormat="1" ht="12.75">
      <c r="A51" s="61"/>
      <c r="B51" s="45"/>
      <c r="C51" s="17" t="s">
        <v>89</v>
      </c>
      <c r="D51" s="17"/>
      <c r="E51" s="15"/>
      <c r="F51" s="15"/>
      <c r="G51" s="15">
        <v>21702</v>
      </c>
      <c r="H51" s="15"/>
      <c r="I51" s="16">
        <f t="shared" si="0"/>
        <v>21702</v>
      </c>
      <c r="J51" s="44"/>
    </row>
    <row r="52" spans="1:10" s="9" customFormat="1" ht="12.75">
      <c r="A52" s="61"/>
      <c r="B52" s="45"/>
      <c r="C52" s="17" t="s">
        <v>55</v>
      </c>
      <c r="D52" s="17"/>
      <c r="E52" s="15"/>
      <c r="F52" s="15"/>
      <c r="G52" s="15">
        <v>78300</v>
      </c>
      <c r="H52" s="15"/>
      <c r="I52" s="16">
        <f t="shared" si="0"/>
        <v>78300</v>
      </c>
      <c r="J52" s="44"/>
    </row>
    <row r="53" spans="1:10" s="9" customFormat="1" ht="12.75">
      <c r="A53" s="61"/>
      <c r="B53" s="45"/>
      <c r="C53" s="17" t="s">
        <v>90</v>
      </c>
      <c r="D53" s="17"/>
      <c r="E53" s="15"/>
      <c r="F53" s="15">
        <v>24150</v>
      </c>
      <c r="G53" s="15">
        <v>67260</v>
      </c>
      <c r="H53" s="15"/>
      <c r="I53" s="16">
        <f t="shared" si="0"/>
        <v>91410</v>
      </c>
      <c r="J53" s="44"/>
    </row>
    <row r="54" spans="1:10" s="9" customFormat="1" ht="12.75">
      <c r="A54" s="61"/>
      <c r="B54" s="45"/>
      <c r="C54" s="17" t="s">
        <v>44</v>
      </c>
      <c r="D54" s="17"/>
      <c r="E54" s="15"/>
      <c r="F54" s="15"/>
      <c r="G54" s="15">
        <v>18020</v>
      </c>
      <c r="H54" s="15"/>
      <c r="I54" s="16">
        <f t="shared" si="0"/>
        <v>18020</v>
      </c>
      <c r="J54" s="44"/>
    </row>
    <row r="55" spans="1:10" s="9" customFormat="1" ht="12.75">
      <c r="A55" s="61"/>
      <c r="B55" s="45"/>
      <c r="C55" s="17" t="s">
        <v>45</v>
      </c>
      <c r="D55" s="17"/>
      <c r="E55" s="15"/>
      <c r="F55" s="15"/>
      <c r="G55" s="15">
        <v>66600</v>
      </c>
      <c r="H55" s="15"/>
      <c r="I55" s="16">
        <f t="shared" si="0"/>
        <v>66600</v>
      </c>
      <c r="J55" s="44"/>
    </row>
    <row r="56" spans="1:10" s="9" customFormat="1" ht="12">
      <c r="A56" s="29"/>
      <c r="B56" s="45"/>
      <c r="C56" s="10" t="s">
        <v>25</v>
      </c>
      <c r="D56" s="10"/>
      <c r="E56" s="15"/>
      <c r="F56" s="15"/>
      <c r="G56" s="15">
        <v>107400</v>
      </c>
      <c r="H56" s="15"/>
      <c r="I56" s="16">
        <f t="shared" si="0"/>
        <v>107400</v>
      </c>
      <c r="J56" s="44"/>
    </row>
    <row r="57" spans="1:10" s="9" customFormat="1" ht="12">
      <c r="A57" s="29"/>
      <c r="B57" s="45"/>
      <c r="C57" s="10" t="s">
        <v>26</v>
      </c>
      <c r="D57" s="10"/>
      <c r="E57" s="15"/>
      <c r="F57" s="15"/>
      <c r="G57" s="15">
        <v>73616</v>
      </c>
      <c r="H57" s="15"/>
      <c r="I57" s="16">
        <f t="shared" si="0"/>
        <v>73616</v>
      </c>
      <c r="J57" s="44"/>
    </row>
    <row r="58" spans="1:10" s="9" customFormat="1" ht="12.75">
      <c r="A58" s="29"/>
      <c r="B58" s="45"/>
      <c r="C58" s="17" t="s">
        <v>46</v>
      </c>
      <c r="D58" s="17"/>
      <c r="E58" s="15"/>
      <c r="F58" s="15">
        <v>31200</v>
      </c>
      <c r="G58" s="15">
        <v>1182660</v>
      </c>
      <c r="H58" s="15"/>
      <c r="I58" s="16">
        <f t="shared" si="0"/>
        <v>1213860</v>
      </c>
      <c r="J58" s="44"/>
    </row>
    <row r="59" spans="1:10" s="9" customFormat="1" ht="12">
      <c r="A59" s="29"/>
      <c r="B59" s="45"/>
      <c r="C59" s="10" t="s">
        <v>91</v>
      </c>
      <c r="D59" s="10"/>
      <c r="E59" s="15"/>
      <c r="F59" s="15"/>
      <c r="G59" s="15">
        <v>54600</v>
      </c>
      <c r="H59" s="15"/>
      <c r="I59" s="16">
        <f t="shared" si="0"/>
        <v>54600</v>
      </c>
      <c r="J59" s="44"/>
    </row>
    <row r="60" spans="1:10" s="9" customFormat="1" ht="12">
      <c r="A60" s="29"/>
      <c r="B60" s="45"/>
      <c r="C60" s="10" t="s">
        <v>92</v>
      </c>
      <c r="D60" s="10"/>
      <c r="E60" s="15"/>
      <c r="F60" s="15"/>
      <c r="G60" s="15">
        <v>10800</v>
      </c>
      <c r="H60" s="15"/>
      <c r="I60" s="16">
        <f t="shared" si="0"/>
        <v>10800</v>
      </c>
      <c r="J60" s="44"/>
    </row>
    <row r="61" spans="1:10" s="9" customFormat="1" ht="12">
      <c r="A61" s="29"/>
      <c r="B61" s="45"/>
      <c r="C61" s="10" t="s">
        <v>27</v>
      </c>
      <c r="D61" s="10"/>
      <c r="E61" s="15"/>
      <c r="F61" s="15"/>
      <c r="G61" s="15">
        <v>48000</v>
      </c>
      <c r="H61" s="15"/>
      <c r="I61" s="16">
        <f t="shared" si="0"/>
        <v>48000</v>
      </c>
      <c r="J61" s="56"/>
    </row>
    <row r="62" spans="1:10" s="9" customFormat="1" ht="12.75" thickBot="1">
      <c r="A62" s="29"/>
      <c r="B62" s="46"/>
      <c r="C62" s="52" t="s">
        <v>28</v>
      </c>
      <c r="D62" s="52"/>
      <c r="E62" s="48"/>
      <c r="F62" s="48">
        <v>15000</v>
      </c>
      <c r="G62" s="48"/>
      <c r="H62" s="48"/>
      <c r="I62" s="49">
        <f t="shared" si="0"/>
        <v>15000</v>
      </c>
      <c r="J62" s="50">
        <f>SUM(I49:I62)</f>
        <v>1967603</v>
      </c>
    </row>
    <row r="63" spans="1:10" s="9" customFormat="1" ht="12">
      <c r="A63" s="29"/>
      <c r="B63" s="37" t="s">
        <v>50</v>
      </c>
      <c r="C63" s="51" t="s">
        <v>34</v>
      </c>
      <c r="D63" s="51"/>
      <c r="E63" s="40"/>
      <c r="F63" s="40"/>
      <c r="G63" s="40">
        <v>227220</v>
      </c>
      <c r="H63" s="40"/>
      <c r="I63" s="41">
        <f t="shared" si="0"/>
        <v>227220</v>
      </c>
      <c r="J63" s="55"/>
    </row>
    <row r="64" spans="1:10" s="9" customFormat="1" ht="12">
      <c r="A64" s="29"/>
      <c r="B64" s="45"/>
      <c r="C64" s="10" t="s">
        <v>100</v>
      </c>
      <c r="D64" s="10"/>
      <c r="E64" s="15"/>
      <c r="F64" s="15"/>
      <c r="G64" s="15">
        <v>8297</v>
      </c>
      <c r="H64" s="15"/>
      <c r="I64" s="16">
        <f t="shared" si="0"/>
        <v>8297</v>
      </c>
      <c r="J64" s="56"/>
    </row>
    <row r="65" spans="1:10" s="9" customFormat="1" ht="12.75">
      <c r="A65" s="29"/>
      <c r="B65" s="45"/>
      <c r="C65" s="17" t="s">
        <v>49</v>
      </c>
      <c r="D65" s="17"/>
      <c r="E65" s="15"/>
      <c r="F65" s="15"/>
      <c r="G65" s="15">
        <v>74400</v>
      </c>
      <c r="H65" s="15"/>
      <c r="I65" s="16">
        <f t="shared" si="0"/>
        <v>74400</v>
      </c>
      <c r="J65" s="56"/>
    </row>
    <row r="66" spans="1:10" s="9" customFormat="1" ht="12.75" thickBot="1">
      <c r="A66" s="29"/>
      <c r="B66" s="46"/>
      <c r="C66" s="52" t="s">
        <v>101</v>
      </c>
      <c r="D66" s="52"/>
      <c r="E66" s="48"/>
      <c r="F66" s="48"/>
      <c r="G66" s="48">
        <v>29600</v>
      </c>
      <c r="H66" s="48"/>
      <c r="I66" s="49">
        <f t="shared" si="0"/>
        <v>29600</v>
      </c>
      <c r="J66" s="50">
        <f>SUM(I63:I66)</f>
        <v>339517</v>
      </c>
    </row>
    <row r="67" spans="1:10" s="9" customFormat="1" ht="12">
      <c r="A67" s="29"/>
      <c r="B67" s="37" t="s">
        <v>29</v>
      </c>
      <c r="C67" s="51" t="s">
        <v>93</v>
      </c>
      <c r="D67" s="51"/>
      <c r="E67" s="40"/>
      <c r="F67" s="40"/>
      <c r="G67" s="40">
        <v>147897</v>
      </c>
      <c r="H67" s="40"/>
      <c r="I67" s="41">
        <f t="shared" si="0"/>
        <v>147897</v>
      </c>
      <c r="J67" s="42"/>
    </row>
    <row r="68" spans="1:10" s="9" customFormat="1" ht="12">
      <c r="A68" s="29"/>
      <c r="B68" s="43"/>
      <c r="C68" s="10" t="s">
        <v>94</v>
      </c>
      <c r="D68" s="10"/>
      <c r="E68" s="15"/>
      <c r="F68" s="15"/>
      <c r="G68" s="15">
        <v>17400</v>
      </c>
      <c r="H68" s="15"/>
      <c r="I68" s="16">
        <f t="shared" si="0"/>
        <v>17400</v>
      </c>
      <c r="J68" s="44"/>
    </row>
    <row r="69" spans="1:10" s="9" customFormat="1" ht="12">
      <c r="A69" s="29"/>
      <c r="B69" s="45"/>
      <c r="C69" s="10" t="s">
        <v>95</v>
      </c>
      <c r="D69" s="71">
        <v>13233</v>
      </c>
      <c r="E69" s="15"/>
      <c r="F69" s="15"/>
      <c r="G69" s="15">
        <v>10200</v>
      </c>
      <c r="H69" s="15"/>
      <c r="I69" s="16">
        <f t="shared" ref="I69:I82" si="1">SUM(D69:H69)</f>
        <v>23433</v>
      </c>
      <c r="J69" s="44"/>
    </row>
    <row r="70" spans="1:10" s="9" customFormat="1" ht="12.75">
      <c r="A70" s="29"/>
      <c r="B70" s="45"/>
      <c r="C70" s="17" t="s">
        <v>47</v>
      </c>
      <c r="D70" s="17"/>
      <c r="E70" s="15"/>
      <c r="F70" s="15"/>
      <c r="G70" s="15">
        <v>123000</v>
      </c>
      <c r="H70" s="15"/>
      <c r="I70" s="16">
        <f t="shared" si="1"/>
        <v>123000</v>
      </c>
      <c r="J70" s="44"/>
    </row>
    <row r="71" spans="1:10" s="9" customFormat="1" ht="12.75">
      <c r="A71" s="29"/>
      <c r="B71" s="45"/>
      <c r="C71" s="17" t="s">
        <v>30</v>
      </c>
      <c r="D71" s="17"/>
      <c r="E71" s="15"/>
      <c r="F71" s="15"/>
      <c r="G71" s="15">
        <v>58800</v>
      </c>
      <c r="H71" s="15"/>
      <c r="I71" s="16">
        <f t="shared" si="1"/>
        <v>58800</v>
      </c>
      <c r="J71" s="44"/>
    </row>
    <row r="72" spans="1:10" s="9" customFormat="1" ht="12.75">
      <c r="A72" s="29"/>
      <c r="B72" s="45"/>
      <c r="C72" s="17" t="s">
        <v>96</v>
      </c>
      <c r="D72" s="17"/>
      <c r="E72" s="15"/>
      <c r="F72" s="15"/>
      <c r="G72" s="15">
        <v>35630</v>
      </c>
      <c r="H72" s="15"/>
      <c r="I72" s="16">
        <f t="shared" si="1"/>
        <v>35630</v>
      </c>
      <c r="J72" s="44"/>
    </row>
    <row r="73" spans="1:10" s="9" customFormat="1" ht="12.75">
      <c r="A73" s="29"/>
      <c r="B73" s="45"/>
      <c r="C73" s="17" t="s">
        <v>97</v>
      </c>
      <c r="D73" s="17"/>
      <c r="E73" s="15"/>
      <c r="F73" s="15"/>
      <c r="G73" s="15">
        <v>3280</v>
      </c>
      <c r="H73" s="15"/>
      <c r="I73" s="16">
        <f t="shared" si="1"/>
        <v>3280</v>
      </c>
      <c r="J73" s="44"/>
    </row>
    <row r="74" spans="1:10" s="9" customFormat="1" ht="12.75">
      <c r="A74" s="29"/>
      <c r="B74" s="45"/>
      <c r="C74" s="17" t="s">
        <v>48</v>
      </c>
      <c r="D74" s="17"/>
      <c r="E74" s="15"/>
      <c r="F74" s="15"/>
      <c r="G74" s="15">
        <v>110530</v>
      </c>
      <c r="H74" s="15"/>
      <c r="I74" s="16">
        <f t="shared" si="1"/>
        <v>110530</v>
      </c>
      <c r="J74" s="44"/>
    </row>
    <row r="75" spans="1:10" s="9" customFormat="1" ht="12">
      <c r="A75" s="29"/>
      <c r="B75" s="45"/>
      <c r="C75" s="10" t="s">
        <v>31</v>
      </c>
      <c r="D75" s="10"/>
      <c r="E75" s="15"/>
      <c r="F75" s="15"/>
      <c r="G75" s="15">
        <v>52070</v>
      </c>
      <c r="H75" s="15"/>
      <c r="I75" s="16">
        <f t="shared" si="1"/>
        <v>52070</v>
      </c>
      <c r="J75" s="44"/>
    </row>
    <row r="76" spans="1:10" s="9" customFormat="1" ht="12">
      <c r="A76" s="29"/>
      <c r="B76" s="45"/>
      <c r="C76" s="10" t="s">
        <v>98</v>
      </c>
      <c r="D76" s="10"/>
      <c r="E76" s="15"/>
      <c r="F76" s="15"/>
      <c r="G76" s="15">
        <v>190640</v>
      </c>
      <c r="H76" s="15"/>
      <c r="I76" s="16">
        <f t="shared" si="1"/>
        <v>190640</v>
      </c>
      <c r="J76" s="56"/>
    </row>
    <row r="77" spans="1:10" s="9" customFormat="1" ht="12.75" thickBot="1">
      <c r="A77" s="29"/>
      <c r="B77" s="46"/>
      <c r="C77" s="52" t="s">
        <v>32</v>
      </c>
      <c r="D77" s="52"/>
      <c r="E77" s="48"/>
      <c r="F77" s="48"/>
      <c r="G77" s="48">
        <v>99815</v>
      </c>
      <c r="H77" s="48"/>
      <c r="I77" s="49">
        <f t="shared" si="1"/>
        <v>99815</v>
      </c>
      <c r="J77" s="50">
        <f>SUM(I67:I77)</f>
        <v>862495</v>
      </c>
    </row>
    <row r="78" spans="1:10" s="9" customFormat="1" ht="26.25" thickBot="1">
      <c r="A78" s="29"/>
      <c r="B78" s="31" t="s">
        <v>104</v>
      </c>
      <c r="C78" s="63" t="s">
        <v>105</v>
      </c>
      <c r="D78" s="59"/>
      <c r="E78" s="34"/>
      <c r="F78" s="34"/>
      <c r="G78" s="34">
        <v>3000</v>
      </c>
      <c r="H78" s="34"/>
      <c r="I78" s="35">
        <f t="shared" si="1"/>
        <v>3000</v>
      </c>
      <c r="J78" s="58">
        <f>SUM(I78)</f>
        <v>3000</v>
      </c>
    </row>
    <row r="79" spans="1:10" s="9" customFormat="1" ht="12.75" thickBot="1">
      <c r="A79" s="29"/>
      <c r="B79" s="31" t="s">
        <v>51</v>
      </c>
      <c r="C79" s="59" t="s">
        <v>33</v>
      </c>
      <c r="D79" s="59"/>
      <c r="E79" s="34">
        <v>101860</v>
      </c>
      <c r="F79" s="34"/>
      <c r="G79" s="34"/>
      <c r="H79" s="34"/>
      <c r="I79" s="35">
        <f t="shared" si="1"/>
        <v>101860</v>
      </c>
      <c r="J79" s="36">
        <f>SUM(I79)</f>
        <v>101860</v>
      </c>
    </row>
    <row r="80" spans="1:10" s="9" customFormat="1" ht="24">
      <c r="A80" s="61" t="s">
        <v>35</v>
      </c>
      <c r="B80" s="66" t="s">
        <v>36</v>
      </c>
      <c r="C80" s="67" t="s">
        <v>37</v>
      </c>
      <c r="D80" s="67"/>
      <c r="E80" s="40">
        <v>7040</v>
      </c>
      <c r="F80" s="40"/>
      <c r="G80" s="40"/>
      <c r="H80" s="40"/>
      <c r="I80" s="41">
        <f t="shared" si="1"/>
        <v>7040</v>
      </c>
      <c r="J80" s="55"/>
    </row>
    <row r="81" spans="1:11" s="9" customFormat="1" ht="12">
      <c r="A81" s="61"/>
      <c r="B81" s="68"/>
      <c r="C81" s="18" t="s">
        <v>102</v>
      </c>
      <c r="D81" s="18"/>
      <c r="E81" s="15">
        <v>3377</v>
      </c>
      <c r="F81" s="15"/>
      <c r="G81" s="15"/>
      <c r="H81" s="15"/>
      <c r="I81" s="16">
        <f t="shared" si="1"/>
        <v>3377</v>
      </c>
      <c r="J81" s="56"/>
    </row>
    <row r="82" spans="1:11" s="9" customFormat="1" ht="12.75" thickBot="1">
      <c r="A82" s="61"/>
      <c r="B82" s="69"/>
      <c r="C82" s="70" t="s">
        <v>103</v>
      </c>
      <c r="D82" s="70"/>
      <c r="E82" s="48">
        <v>13125</v>
      </c>
      <c r="F82" s="48"/>
      <c r="G82" s="48"/>
      <c r="H82" s="48"/>
      <c r="I82" s="49">
        <f t="shared" si="1"/>
        <v>13125</v>
      </c>
      <c r="J82" s="50">
        <f>SUM(I80:I82)</f>
        <v>23542</v>
      </c>
    </row>
    <row r="83" spans="1:11" s="9" customFormat="1" ht="12">
      <c r="A83" s="27" t="s">
        <v>38</v>
      </c>
      <c r="B83" s="64"/>
      <c r="C83" s="64"/>
      <c r="D83" s="64"/>
      <c r="E83" s="65"/>
      <c r="F83" s="65"/>
      <c r="G83" s="65"/>
      <c r="H83" s="65"/>
      <c r="I83" s="30"/>
      <c r="J83" s="53">
        <f>SUM(J4:J82)</f>
        <v>4381029</v>
      </c>
      <c r="K83" s="19"/>
    </row>
    <row r="84" spans="1:11" s="9" customFormat="1" ht="30.6" customHeight="1">
      <c r="C84" s="20"/>
      <c r="D84" s="20"/>
      <c r="E84" s="21"/>
      <c r="F84" s="21"/>
      <c r="G84" s="21"/>
      <c r="H84" s="21"/>
      <c r="I84" s="22"/>
      <c r="J84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Evira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Korpela Tarja</dc:creator>
  <cp:lastModifiedBy>Vallivaara-Pasto Ritva (Ruokavirasto)</cp:lastModifiedBy>
  <dcterms:created xsi:type="dcterms:W3CDTF">2017-08-29T08:01:39Z</dcterms:created>
  <dcterms:modified xsi:type="dcterms:W3CDTF">2020-07-30T10:07:46Z</dcterms:modified>
</cp:coreProperties>
</file>