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valtion.fi\Yhteiset tiedostot\Ruoka\ELLI\KASVI\SIEMEN\Sertifiointi\TILASTOT\2025\"/>
    </mc:Choice>
  </mc:AlternateContent>
  <xr:revisionPtr revIDLastSave="0" documentId="14_{ACF90162-8CE7-4CDA-894B-E106C0B4EF8E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uotanto lajikkeittain, luoki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9" i="1" l="1"/>
  <c r="O228" i="1"/>
  <c r="O229" i="1"/>
  <c r="O230" i="1"/>
  <c r="P230" i="1" s="1"/>
  <c r="O231" i="1"/>
  <c r="P231" i="1" s="1"/>
  <c r="O232" i="1"/>
  <c r="P232" i="1" s="1"/>
  <c r="O233" i="1"/>
  <c r="O234" i="1"/>
  <c r="O235" i="1"/>
  <c r="O89" i="1"/>
  <c r="O226" i="1" s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71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70" i="1"/>
  <c r="O159" i="1"/>
  <c r="O160" i="1"/>
  <c r="O161" i="1"/>
  <c r="O162" i="1"/>
  <c r="O163" i="1"/>
  <c r="O164" i="1"/>
  <c r="O165" i="1"/>
  <c r="O166" i="1"/>
  <c r="O167" i="1"/>
  <c r="O168" i="1"/>
  <c r="O169" i="1"/>
  <c r="O172" i="1"/>
  <c r="O173" i="1"/>
  <c r="O176" i="1"/>
  <c r="P176" i="1" s="1"/>
  <c r="O174" i="1"/>
  <c r="O175" i="1"/>
  <c r="O184" i="1"/>
  <c r="O177" i="1"/>
  <c r="O179" i="1"/>
  <c r="O180" i="1"/>
  <c r="O181" i="1"/>
  <c r="O182" i="1"/>
  <c r="O183" i="1"/>
  <c r="O178" i="1"/>
  <c r="O185" i="1"/>
  <c r="P206" i="1" s="1"/>
  <c r="O207" i="1"/>
  <c r="P225" i="1" s="1"/>
  <c r="O186" i="1"/>
  <c r="O208" i="1"/>
  <c r="O209" i="1"/>
  <c r="O187" i="1"/>
  <c r="O210" i="1"/>
  <c r="O188" i="1"/>
  <c r="O189" i="1"/>
  <c r="O211" i="1"/>
  <c r="O190" i="1"/>
  <c r="O191" i="1"/>
  <c r="O212" i="1"/>
  <c r="O213" i="1"/>
  <c r="O192" i="1"/>
  <c r="O214" i="1"/>
  <c r="O193" i="1"/>
  <c r="O215" i="1"/>
  <c r="O194" i="1"/>
  <c r="O216" i="1"/>
  <c r="O217" i="1"/>
  <c r="O195" i="1"/>
  <c r="O218" i="1"/>
  <c r="O196" i="1"/>
  <c r="O197" i="1"/>
  <c r="O198" i="1"/>
  <c r="O199" i="1"/>
  <c r="O219" i="1"/>
  <c r="O200" i="1"/>
  <c r="O201" i="1"/>
  <c r="O220" i="1"/>
  <c r="O202" i="1"/>
  <c r="O203" i="1"/>
  <c r="O204" i="1"/>
  <c r="O221" i="1"/>
  <c r="O222" i="1"/>
  <c r="O223" i="1"/>
  <c r="O224" i="1"/>
  <c r="O225" i="1"/>
  <c r="O205" i="1"/>
  <c r="O206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P54" i="1" s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P83" i="1" s="1"/>
  <c r="O84" i="1"/>
  <c r="P84" i="1" s="1"/>
  <c r="O85" i="1"/>
  <c r="P85" i="1" s="1"/>
  <c r="O18" i="1"/>
  <c r="O19" i="1"/>
  <c r="O20" i="1"/>
  <c r="O21" i="1"/>
  <c r="O22" i="1"/>
  <c r="O23" i="1"/>
  <c r="O24" i="1"/>
  <c r="O25" i="1"/>
  <c r="O26" i="1"/>
  <c r="O27" i="1"/>
  <c r="O17" i="1"/>
  <c r="O7" i="1"/>
  <c r="O8" i="1"/>
  <c r="O9" i="1"/>
  <c r="O10" i="1"/>
  <c r="O11" i="1"/>
  <c r="O12" i="1"/>
  <c r="O13" i="1"/>
  <c r="O14" i="1"/>
  <c r="O15" i="1"/>
  <c r="O16" i="1"/>
  <c r="O6" i="1"/>
  <c r="P235" i="1" l="1"/>
  <c r="P236" i="1" s="1"/>
  <c r="P175" i="1"/>
  <c r="P184" i="1"/>
  <c r="P171" i="1"/>
  <c r="P169" i="1"/>
  <c r="P7" i="1"/>
  <c r="P46" i="1"/>
  <c r="P57" i="1"/>
  <c r="P35" i="1"/>
  <c r="P51" i="1"/>
  <c r="P79" i="1"/>
  <c r="P82" i="1"/>
  <c r="P30" i="1"/>
  <c r="P11" i="1"/>
  <c r="P53" i="1"/>
  <c r="P115" i="1"/>
  <c r="P86" i="1" l="1"/>
  <c r="Q226" i="1"/>
  <c r="P226" i="1"/>
  <c r="Q236" i="1"/>
  <c r="Q86" i="1"/>
</calcChain>
</file>

<file path=xl/sharedStrings.xml><?xml version="1.0" encoding="utf-8"?>
<sst xmlns="http://schemas.openxmlformats.org/spreadsheetml/2006/main" count="470" uniqueCount="270">
  <si>
    <t>B</t>
  </si>
  <si>
    <t>B1</t>
  </si>
  <si>
    <t>B2</t>
  </si>
  <si>
    <t>B3</t>
  </si>
  <si>
    <t>C</t>
  </si>
  <si>
    <t>C1</t>
  </si>
  <si>
    <t>C2</t>
  </si>
  <si>
    <t>K</t>
  </si>
  <si>
    <t>PB</t>
  </si>
  <si>
    <t>ST</t>
  </si>
  <si>
    <t xml:space="preserve">nurmi- ja rehukasvit </t>
  </si>
  <si>
    <t>Alsikeapila</t>
  </si>
  <si>
    <t>Frida</t>
  </si>
  <si>
    <t>Jögeva 2</t>
  </si>
  <si>
    <t>Englanninraiheinä</t>
  </si>
  <si>
    <t>Fagerlin</t>
  </si>
  <si>
    <t>Raite</t>
  </si>
  <si>
    <t>Riikka</t>
  </si>
  <si>
    <t>SW Birger</t>
  </si>
  <si>
    <t>Herne</t>
  </si>
  <si>
    <t>Arvika</t>
  </si>
  <si>
    <t>Astronaute</t>
  </si>
  <si>
    <t>Avola</t>
  </si>
  <si>
    <t>Balder</t>
  </si>
  <si>
    <t>BOR Reima</t>
  </si>
  <si>
    <t>BOR Tage</t>
  </si>
  <si>
    <t>BOR Veikko</t>
  </si>
  <si>
    <t>Eso</t>
  </si>
  <si>
    <t>Greenway</t>
  </si>
  <si>
    <t>Heikki</t>
  </si>
  <si>
    <t>Iconic</t>
  </si>
  <si>
    <t>Ingrid</t>
  </si>
  <si>
    <t>KWS Kidam</t>
  </si>
  <si>
    <t>Lempi</t>
  </si>
  <si>
    <t>Loviisa</t>
  </si>
  <si>
    <t>Matilda</t>
  </si>
  <si>
    <t>NOS Impact</t>
  </si>
  <si>
    <t>Rokka</t>
  </si>
  <si>
    <t>Symbios</t>
  </si>
  <si>
    <t>Härkäpapu</t>
  </si>
  <si>
    <t>Allison</t>
  </si>
  <si>
    <t>Futura</t>
  </si>
  <si>
    <t>Hammer</t>
  </si>
  <si>
    <t>Louhi</t>
  </si>
  <si>
    <t>Vire</t>
  </si>
  <si>
    <t>Nurminata</t>
  </si>
  <si>
    <t>Cosmopolitan</t>
  </si>
  <si>
    <t>Eevert</t>
  </si>
  <si>
    <t>Ilmari</t>
  </si>
  <si>
    <t>Inkeri</t>
  </si>
  <si>
    <t>Klaara</t>
  </si>
  <si>
    <t>Santtu</t>
  </si>
  <si>
    <t>SW Minto</t>
  </si>
  <si>
    <t>Tored</t>
  </si>
  <si>
    <t>Valtteri</t>
  </si>
  <si>
    <t>Vestar</t>
  </si>
  <si>
    <t>Vidvin</t>
  </si>
  <si>
    <t>Puna-apila</t>
  </si>
  <si>
    <t>Gandalf</t>
  </si>
  <si>
    <t>Raisa</t>
  </si>
  <si>
    <t>Saija</t>
  </si>
  <si>
    <t>Selma</t>
  </si>
  <si>
    <t>SW Yngve</t>
  </si>
  <si>
    <t>Rehumailanen</t>
  </si>
  <si>
    <t>Juurlu</t>
  </si>
  <si>
    <t>Karlu</t>
  </si>
  <si>
    <t>Ruokohelpi</t>
  </si>
  <si>
    <t>Pedja</t>
  </si>
  <si>
    <t>Ruokonata</t>
  </si>
  <si>
    <t>Eleanora</t>
  </si>
  <si>
    <t>Karolina</t>
  </si>
  <si>
    <t>Swaj</t>
  </si>
  <si>
    <t>Timotei</t>
  </si>
  <si>
    <t>Diandra</t>
  </si>
  <si>
    <t>Dorothy</t>
  </si>
  <si>
    <t>Grindstad</t>
  </si>
  <si>
    <t>Hertta</t>
  </si>
  <si>
    <t>Iki</t>
  </si>
  <si>
    <t>Leopold</t>
  </si>
  <si>
    <t>Liljeros</t>
  </si>
  <si>
    <t>Maikki</t>
  </si>
  <si>
    <t>Nokka</t>
  </si>
  <si>
    <t>Nuutti</t>
  </si>
  <si>
    <t>Phlewiola</t>
  </si>
  <si>
    <t>Pirkko</t>
  </si>
  <si>
    <t>Polarking</t>
  </si>
  <si>
    <t>Rakel</t>
  </si>
  <si>
    <t>Rhonia</t>
  </si>
  <si>
    <t>Rubinia</t>
  </si>
  <si>
    <t>Tammisto II</t>
  </si>
  <si>
    <t>Tenho</t>
  </si>
  <si>
    <t>Tryggve</t>
  </si>
  <si>
    <t>Tuure</t>
  </si>
  <si>
    <t>Uula</t>
  </si>
  <si>
    <t>Vähäsöyrinki</t>
  </si>
  <si>
    <t>Valkoapila</t>
  </si>
  <si>
    <t>Isokallio</t>
  </si>
  <si>
    <t>Jögeva 4</t>
  </si>
  <si>
    <t>SW Hebe</t>
  </si>
  <si>
    <t>Veriapila</t>
  </si>
  <si>
    <t>Kardinal</t>
  </si>
  <si>
    <t>Viljatatar</t>
  </si>
  <si>
    <t>Öljyretikka</t>
  </si>
  <si>
    <t>Pina</t>
  </si>
  <si>
    <t>Helmi</t>
  </si>
  <si>
    <t>Jacky</t>
  </si>
  <si>
    <t>Stinger</t>
  </si>
  <si>
    <t>viljakasvit</t>
  </si>
  <si>
    <t>Kaura</t>
  </si>
  <si>
    <t>Avaus</t>
  </si>
  <si>
    <t>Avenue</t>
  </si>
  <si>
    <t>Avetron</t>
  </si>
  <si>
    <t>Benny</t>
  </si>
  <si>
    <t>BOR Leena</t>
  </si>
  <si>
    <t>Donna</t>
  </si>
  <si>
    <t>Enni</t>
  </si>
  <si>
    <t>Erika</t>
  </si>
  <si>
    <t>Hanstad</t>
  </si>
  <si>
    <t>Hurja</t>
  </si>
  <si>
    <t>Inka</t>
  </si>
  <si>
    <t>Jukka</t>
  </si>
  <si>
    <t>Lion</t>
  </si>
  <si>
    <t>Luukas</t>
  </si>
  <si>
    <t>Matty</t>
  </si>
  <si>
    <t>Meeri</t>
  </si>
  <si>
    <t>Nella</t>
  </si>
  <si>
    <t>Nestor</t>
  </si>
  <si>
    <t>Niklas</t>
  </si>
  <si>
    <t>Oiva</t>
  </si>
  <si>
    <t>Perttu</t>
  </si>
  <si>
    <t>Proxy</t>
  </si>
  <si>
    <t>Ringsaker</t>
  </si>
  <si>
    <t>Scotty</t>
  </si>
  <si>
    <t>Taika</t>
  </si>
  <si>
    <t xml:space="preserve">Vahva </t>
  </si>
  <si>
    <t>Ohra</t>
  </si>
  <si>
    <t>Aava</t>
  </si>
  <si>
    <t>Alvari</t>
  </si>
  <si>
    <t>Anneli</t>
  </si>
  <si>
    <t>Arild</t>
  </si>
  <si>
    <t>Bertta</t>
  </si>
  <si>
    <t>Birk</t>
  </si>
  <si>
    <t>BOR Katri</t>
  </si>
  <si>
    <t>BOR Reino</t>
  </si>
  <si>
    <t>BOR Veera</t>
  </si>
  <si>
    <t>Brage</t>
  </si>
  <si>
    <t>Bredo</t>
  </si>
  <si>
    <t>Brienne</t>
  </si>
  <si>
    <t>Briitta</t>
  </si>
  <si>
    <t>Conan</t>
  </si>
  <si>
    <t>Eastway</t>
  </si>
  <si>
    <t>Emlin</t>
  </si>
  <si>
    <t>Feedway</t>
  </si>
  <si>
    <t>Fennica</t>
  </si>
  <si>
    <t>Firefoxx</t>
  </si>
  <si>
    <t>Harbinger</t>
  </si>
  <si>
    <t>Hermanni</t>
  </si>
  <si>
    <t>Huima</t>
  </si>
  <si>
    <t>Iina</t>
  </si>
  <si>
    <t>Jalo</t>
  </si>
  <si>
    <t>Kaarle</t>
  </si>
  <si>
    <t>KWS Kosmos</t>
  </si>
  <si>
    <t>KWS Thalis</t>
  </si>
  <si>
    <t xml:space="preserve">Lene </t>
  </si>
  <si>
    <t>Lexy</t>
  </si>
  <si>
    <t>Loisto</t>
  </si>
  <si>
    <t>Luhkas</t>
  </si>
  <si>
    <t>Mainio</t>
  </si>
  <si>
    <t>Maire</t>
  </si>
  <si>
    <t>Maria</t>
  </si>
  <si>
    <t>Marietta</t>
  </si>
  <si>
    <t xml:space="preserve">NOS Keira </t>
  </si>
  <si>
    <t xml:space="preserve">NOS Valda </t>
  </si>
  <si>
    <t>Onerva</t>
  </si>
  <si>
    <t>Repekka</t>
  </si>
  <si>
    <t>RGT Planet</t>
  </si>
  <si>
    <t>Ruth</t>
  </si>
  <si>
    <t>Rødhette</t>
  </si>
  <si>
    <t>Sting</t>
  </si>
  <si>
    <t>Streif</t>
  </si>
  <si>
    <t>SU Ellen</t>
  </si>
  <si>
    <t>Sylvester</t>
  </si>
  <si>
    <t>Toria</t>
  </si>
  <si>
    <t>Tuomas</t>
  </si>
  <si>
    <t>Uljas</t>
  </si>
  <si>
    <t>Uta</t>
  </si>
  <si>
    <t>Vanille</t>
  </si>
  <si>
    <t>Vertti</t>
  </si>
  <si>
    <t>Vinha</t>
  </si>
  <si>
    <t>Vipekka</t>
  </si>
  <si>
    <t>Wish</t>
  </si>
  <si>
    <t>Wolmari</t>
  </si>
  <si>
    <t>Ruis</t>
  </si>
  <si>
    <t>Dankowskie Agat</t>
  </si>
  <si>
    <t>Dankowskie Granat</t>
  </si>
  <si>
    <t>Juuso</t>
  </si>
  <si>
    <t>Reetta</t>
  </si>
  <si>
    <t>SU Bebop</t>
  </si>
  <si>
    <t>Ruisvehnä</t>
  </si>
  <si>
    <t>Lanetto</t>
  </si>
  <si>
    <t>Nagano</t>
  </si>
  <si>
    <t>Orinoko</t>
  </si>
  <si>
    <t>Stelvio</t>
  </si>
  <si>
    <t>SU Toppus</t>
  </si>
  <si>
    <t>Tadeus</t>
  </si>
  <si>
    <t>Temuco</t>
  </si>
  <si>
    <t>Tomcat</t>
  </si>
  <si>
    <t>Vehnä</t>
  </si>
  <si>
    <t>Alli</t>
  </si>
  <si>
    <t>Aspekt</t>
  </si>
  <si>
    <t>BOR Helga</t>
  </si>
  <si>
    <t>BOR Leivo</t>
  </si>
  <si>
    <t>Botnica</t>
  </si>
  <si>
    <t>Calispero</t>
  </si>
  <si>
    <t>Ceylon</t>
  </si>
  <si>
    <t>Demonstrant</t>
  </si>
  <si>
    <t>Embla</t>
  </si>
  <si>
    <t>Emilio</t>
  </si>
  <si>
    <t>Hilkka</t>
  </si>
  <si>
    <t>Hilma</t>
  </si>
  <si>
    <t>Ibarra</t>
  </si>
  <si>
    <t>Iceman</t>
  </si>
  <si>
    <t>Igloo</t>
  </si>
  <si>
    <t>Iisakki</t>
  </si>
  <si>
    <t>Informer</t>
  </si>
  <si>
    <t>Jaarli</t>
  </si>
  <si>
    <t>KWS Ahoi</t>
  </si>
  <si>
    <t>KWS Emerick</t>
  </si>
  <si>
    <t xml:space="preserve">KWS Pensum </t>
  </si>
  <si>
    <t>KWS Spencer</t>
  </si>
  <si>
    <t>Leidi</t>
  </si>
  <si>
    <t>Leijona</t>
  </si>
  <si>
    <t xml:space="preserve">Linnea </t>
  </si>
  <si>
    <t>Nalle</t>
  </si>
  <si>
    <t>Pinja</t>
  </si>
  <si>
    <t>Quarna</t>
  </si>
  <si>
    <t>Quatrox</t>
  </si>
  <si>
    <t>RGT Kilimanjaro</t>
  </si>
  <si>
    <t>Ropi</t>
  </si>
  <si>
    <t>Selina</t>
  </si>
  <si>
    <t>Senni</t>
  </si>
  <si>
    <t>Skagen</t>
  </si>
  <si>
    <t>SW Magnifik</t>
  </si>
  <si>
    <t>SZD 5467</t>
  </si>
  <si>
    <t>Turanus</t>
  </si>
  <si>
    <t>Winx</t>
  </si>
  <si>
    <t xml:space="preserve">WPB Troy </t>
  </si>
  <si>
    <t>öljy- ja kuitukasvit</t>
  </si>
  <si>
    <t>Hamppu</t>
  </si>
  <si>
    <t>Finola</t>
  </si>
  <si>
    <t>Finola2</t>
  </si>
  <si>
    <t>Kumina</t>
  </si>
  <si>
    <t>Kamín</t>
  </si>
  <si>
    <t>Rapsi</t>
  </si>
  <si>
    <t>Laima</t>
  </si>
  <si>
    <t>Rypsi</t>
  </si>
  <si>
    <t>Sinuhe</t>
  </si>
  <si>
    <t>Svea</t>
  </si>
  <si>
    <t>Synthia</t>
  </si>
  <si>
    <t>Ruis kevät</t>
  </si>
  <si>
    <t>Ohra syys</t>
  </si>
  <si>
    <t>Ruisvehnä syys</t>
  </si>
  <si>
    <t xml:space="preserve">Vehnä </t>
  </si>
  <si>
    <t>Vehnä syys</t>
  </si>
  <si>
    <t>Kasvilajiryhmä</t>
  </si>
  <si>
    <t>Kasvilaji</t>
  </si>
  <si>
    <t>Kasvilajike</t>
  </si>
  <si>
    <t>Sertifioidut siemenmäärät 1.7.2024-30.6.2025 lajikkeittain ja siemenluokittain</t>
  </si>
  <si>
    <t>lajia</t>
  </si>
  <si>
    <t>lajiryhmää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</si>
</sst>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color rgb="FF000000"/>
      <name val="Arial"/>
    </font>
    <font>
      <sz val="6"/>
      <color rgb="FF000000"/>
      <name val="Arial"/>
    </font>
    <font>
      <sz val="9"/>
      <color rgb="FF333333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9"/>
      <color rgb="FF333333"/>
      <name val="Arial"/>
    </font>
    <font>
      <sz val="10"/>
      <color rgb="FF000000"/>
      <name val="Arial"/>
    </font>
    <font>
      <b/>
      <sz val="9"/>
      <color rgb="FF333333"/>
      <name val="Arial"/>
      <family val="2"/>
    </font>
    <font>
      <b/>
      <u/>
      <sz val="11"/>
      <color theme="1"/>
      <name val="Aptos Narrow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2">
    <xf numFmtId="0" fontId="0" fillId="0" borderId="0" xfId="0"/>
    <xf numFmtId="0" fontId="1" fillId="0" borderId="0" xfId="0" applyFont="1" applyFill="1" applyAlignment="1">
      <alignment horizontal="left"/>
    </xf>
    <xf numFmtId="49" fontId="3" fillId="0" borderId="1" xfId="0" applyNumberFormat="1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49" fontId="4" fillId="0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49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0" xfId="0" applyFill="1"/>
    <xf numFmtId="164" fontId="5" fillId="0" borderId="0" xfId="1" applyNumberFormat="1" applyFont="1" applyFill="1" applyAlignment="1">
      <alignment horizontal="left"/>
    </xf>
    <xf numFmtId="49" fontId="3" fillId="0" borderId="3" xfId="0" applyNumberFormat="1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left" vertical="center" wrapText="1"/>
    </xf>
    <xf numFmtId="0" fontId="8" fillId="0" borderId="0" xfId="0" applyFont="1"/>
    <xf numFmtId="49" fontId="4" fillId="0" borderId="14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164" fontId="4" fillId="0" borderId="16" xfId="1" applyNumberFormat="1" applyFont="1" applyFill="1" applyBorder="1" applyAlignment="1">
      <alignment horizontal="right" vertical="center"/>
    </xf>
    <xf numFmtId="164" fontId="4" fillId="0" borderId="17" xfId="1" applyNumberFormat="1" applyFont="1" applyFill="1" applyBorder="1" applyAlignment="1">
      <alignment horizontal="right" vertical="center"/>
    </xf>
    <xf numFmtId="164" fontId="2" fillId="0" borderId="2" xfId="1" applyNumberFormat="1" applyFont="1" applyFill="1" applyBorder="1" applyAlignment="1">
      <alignment horizontal="right"/>
    </xf>
    <xf numFmtId="164" fontId="5" fillId="0" borderId="2" xfId="1" applyNumberFormat="1" applyFont="1" applyFill="1" applyBorder="1" applyAlignment="1">
      <alignment horizontal="left"/>
    </xf>
    <xf numFmtId="164" fontId="2" fillId="0" borderId="13" xfId="1" applyNumberFormat="1" applyFont="1" applyFill="1" applyBorder="1" applyAlignment="1">
      <alignment horizontal="right"/>
    </xf>
    <xf numFmtId="164" fontId="5" fillId="0" borderId="20" xfId="1" applyNumberFormat="1" applyFont="1" applyFill="1" applyBorder="1" applyAlignment="1">
      <alignment horizontal="left"/>
    </xf>
    <xf numFmtId="164" fontId="5" fillId="0" borderId="21" xfId="1" applyNumberFormat="1" applyFont="1" applyFill="1" applyBorder="1" applyAlignment="1">
      <alignment horizontal="left"/>
    </xf>
    <xf numFmtId="164" fontId="5" fillId="0" borderId="22" xfId="1" applyNumberFormat="1" applyFont="1" applyFill="1" applyBorder="1" applyAlignment="1">
      <alignment horizontal="left"/>
    </xf>
    <xf numFmtId="164" fontId="4" fillId="0" borderId="0" xfId="1" applyNumberFormat="1" applyFont="1" applyFill="1" applyBorder="1" applyAlignment="1">
      <alignment horizontal="right" vertical="center"/>
    </xf>
    <xf numFmtId="164" fontId="4" fillId="0" borderId="23" xfId="1" applyNumberFormat="1" applyFont="1" applyFill="1" applyBorder="1" applyAlignment="1">
      <alignment horizontal="right" vertical="center"/>
    </xf>
    <xf numFmtId="164" fontId="4" fillId="0" borderId="24" xfId="1" applyNumberFormat="1" applyFont="1" applyFill="1" applyBorder="1" applyAlignment="1">
      <alignment horizontal="right" vertical="center"/>
    </xf>
    <xf numFmtId="0" fontId="7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9" fillId="0" borderId="13" xfId="1" applyNumberFormat="1" applyFont="1" applyFill="1" applyBorder="1" applyAlignment="1">
      <alignment horizontal="left"/>
    </xf>
    <xf numFmtId="164" fontId="9" fillId="0" borderId="2" xfId="1" applyNumberFormat="1" applyFont="1" applyFill="1" applyBorder="1" applyAlignment="1">
      <alignment horizontal="center"/>
    </xf>
    <xf numFmtId="164" fontId="9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164" fontId="9" fillId="0" borderId="12" xfId="1" applyNumberFormat="1" applyFont="1" applyFill="1" applyBorder="1" applyAlignment="1">
      <alignment horizontal="center"/>
    </xf>
    <xf numFmtId="164" fontId="9" fillId="0" borderId="9" xfId="1" applyNumberFormat="1" applyFont="1" applyFill="1" applyBorder="1" applyAlignment="1">
      <alignment horizontal="left"/>
    </xf>
    <xf numFmtId="164" fontId="9" fillId="0" borderId="13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center"/>
    </xf>
    <xf numFmtId="164" fontId="9" fillId="0" borderId="0" xfId="1" applyNumberFormat="1" applyFont="1" applyFill="1" applyBorder="1" applyAlignment="1">
      <alignment horizontal="left"/>
    </xf>
    <xf numFmtId="164" fontId="9" fillId="0" borderId="11" xfId="1" applyNumberFormat="1" applyFont="1" applyFill="1" applyBorder="1" applyAlignment="1">
      <alignment horizontal="center"/>
    </xf>
    <xf numFmtId="164" fontId="9" fillId="0" borderId="8" xfId="1" applyNumberFormat="1" applyFont="1" applyFill="1" applyBorder="1" applyAlignment="1">
      <alignment horizontal="left"/>
    </xf>
    <xf numFmtId="164" fontId="9" fillId="0" borderId="12" xfId="1" applyNumberFormat="1" applyFont="1" applyFill="1" applyBorder="1" applyAlignment="1">
      <alignment horizontal="left"/>
    </xf>
    <xf numFmtId="164" fontId="1" fillId="0" borderId="12" xfId="1" applyNumberFormat="1" applyFont="1" applyFill="1" applyBorder="1" applyAlignment="1">
      <alignment horizontal="left"/>
    </xf>
    <xf numFmtId="164" fontId="9" fillId="0" borderId="10" xfId="1" applyNumberFormat="1" applyFont="1" applyFill="1" applyBorder="1" applyAlignment="1">
      <alignment horizontal="left"/>
    </xf>
    <xf numFmtId="164" fontId="9" fillId="0" borderId="0" xfId="1" applyNumberFormat="1" applyFont="1" applyFill="1" applyAlignment="1">
      <alignment horizontal="left"/>
    </xf>
    <xf numFmtId="164" fontId="10" fillId="0" borderId="4" xfId="1" applyNumberFormat="1" applyFont="1" applyFill="1" applyBorder="1" applyAlignment="1">
      <alignment horizontal="center"/>
    </xf>
    <xf numFmtId="164" fontId="10" fillId="0" borderId="25" xfId="1" applyNumberFormat="1" applyFont="1" applyFill="1" applyBorder="1" applyAlignment="1">
      <alignment horizontal="center"/>
    </xf>
    <xf numFmtId="164" fontId="9" fillId="0" borderId="2" xfId="1" applyNumberFormat="1" applyFont="1" applyFill="1" applyBorder="1" applyAlignment="1">
      <alignment horizontal="left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240"/>
  <sheetViews>
    <sheetView tabSelected="1" workbookViewId="0">
      <pane ySplit="5" topLeftCell="A215" activePane="bottomLeft" state="frozen"/>
      <selection pane="bottomLeft" activeCell="M226" sqref="M226"/>
    </sheetView>
  </sheetViews>
  <sheetFormatPr defaultRowHeight="12.75" x14ac:dyDescent="0.2"/>
  <cols>
    <col min="1" max="1" width="0.140625" style="9" customWidth="1"/>
    <col min="2" max="2" width="19.140625" style="9" customWidth="1"/>
    <col min="3" max="3" width="20.5703125" style="9" customWidth="1"/>
    <col min="4" max="4" width="19.7109375" style="9" customWidth="1"/>
    <col min="5" max="5" width="11.5703125" style="9" customWidth="1"/>
    <col min="6" max="14" width="10.7109375" style="9" customWidth="1"/>
    <col min="15" max="15" width="13.140625" style="9" customWidth="1"/>
    <col min="16" max="16" width="12.5703125" style="36" customWidth="1"/>
    <col min="17" max="17" width="13" style="37" customWidth="1"/>
    <col min="18" max="16384" width="9.140625" style="9"/>
  </cols>
  <sheetData>
    <row r="2" spans="2:17" ht="15" x14ac:dyDescent="0.25">
      <c r="B2" s="13" t="s">
        <v>267</v>
      </c>
    </row>
    <row r="4" spans="2:17" ht="13.5" thickBot="1" x14ac:dyDescent="0.25"/>
    <row r="5" spans="2:17" s="1" customFormat="1" ht="19.149999999999999" customHeight="1" thickBot="1" x14ac:dyDescent="0.25">
      <c r="B5" s="28" t="s">
        <v>264</v>
      </c>
      <c r="C5" s="29" t="s">
        <v>265</v>
      </c>
      <c r="D5" s="30" t="s">
        <v>266</v>
      </c>
      <c r="E5" s="31" t="s">
        <v>8</v>
      </c>
      <c r="F5" s="32" t="s">
        <v>0</v>
      </c>
      <c r="G5" s="31" t="s">
        <v>1</v>
      </c>
      <c r="H5" s="31" t="s">
        <v>2</v>
      </c>
      <c r="I5" s="31" t="s">
        <v>3</v>
      </c>
      <c r="J5" s="31" t="s">
        <v>4</v>
      </c>
      <c r="K5" s="31" t="s">
        <v>5</v>
      </c>
      <c r="L5" s="31" t="s">
        <v>6</v>
      </c>
      <c r="M5" s="31" t="s">
        <v>7</v>
      </c>
      <c r="N5" s="31" t="s">
        <v>9</v>
      </c>
      <c r="O5" s="33"/>
      <c r="P5" s="49" t="s">
        <v>268</v>
      </c>
      <c r="Q5" s="50" t="s">
        <v>269</v>
      </c>
    </row>
    <row r="6" spans="2:17" s="1" customFormat="1" ht="24.6" customHeight="1" x14ac:dyDescent="0.2">
      <c r="B6" s="11" t="s">
        <v>10</v>
      </c>
      <c r="C6" s="12" t="s">
        <v>11</v>
      </c>
      <c r="D6" s="14" t="s">
        <v>12</v>
      </c>
      <c r="E6" s="21"/>
      <c r="F6" s="21"/>
      <c r="G6" s="21"/>
      <c r="H6" s="21"/>
      <c r="I6" s="21"/>
      <c r="J6" s="21">
        <v>13088</v>
      </c>
      <c r="K6" s="21"/>
      <c r="L6" s="21"/>
      <c r="M6" s="21"/>
      <c r="N6" s="21"/>
      <c r="O6" s="17">
        <f>SUM(E6:N6)</f>
        <v>13088</v>
      </c>
      <c r="P6" s="38"/>
      <c r="Q6" s="39"/>
    </row>
    <row r="7" spans="2:17" s="1" customFormat="1" ht="24.6" customHeight="1" x14ac:dyDescent="0.2">
      <c r="B7" s="4"/>
      <c r="C7" s="3" t="s">
        <v>11</v>
      </c>
      <c r="D7" s="15" t="s">
        <v>13</v>
      </c>
      <c r="E7" s="19">
        <v>187</v>
      </c>
      <c r="F7" s="19"/>
      <c r="G7" s="19"/>
      <c r="H7" s="19"/>
      <c r="I7" s="19"/>
      <c r="J7" s="19"/>
      <c r="K7" s="19"/>
      <c r="L7" s="19"/>
      <c r="M7" s="19"/>
      <c r="N7" s="19"/>
      <c r="O7" s="17">
        <f t="shared" ref="O7:O69" si="0">SUM(E7:N7)</f>
        <v>187</v>
      </c>
      <c r="P7" s="40">
        <f>SUM(O6:O7)</f>
        <v>13275</v>
      </c>
      <c r="Q7" s="39"/>
    </row>
    <row r="8" spans="2:17" s="1" customFormat="1" ht="24.6" customHeight="1" x14ac:dyDescent="0.2">
      <c r="B8" s="4"/>
      <c r="C8" s="3" t="s">
        <v>14</v>
      </c>
      <c r="D8" s="15" t="s">
        <v>15</v>
      </c>
      <c r="E8" s="19"/>
      <c r="F8" s="19"/>
      <c r="G8" s="19"/>
      <c r="H8" s="19"/>
      <c r="I8" s="19"/>
      <c r="J8" s="19">
        <v>9476</v>
      </c>
      <c r="K8" s="19"/>
      <c r="L8" s="19"/>
      <c r="M8" s="19"/>
      <c r="N8" s="19"/>
      <c r="O8" s="17">
        <f t="shared" si="0"/>
        <v>9476</v>
      </c>
      <c r="P8" s="38"/>
      <c r="Q8" s="39"/>
    </row>
    <row r="9" spans="2:17" s="1" customFormat="1" ht="24.6" customHeight="1" x14ac:dyDescent="0.2">
      <c r="B9" s="4"/>
      <c r="C9" s="3" t="s">
        <v>14</v>
      </c>
      <c r="D9" s="15" t="s">
        <v>16</v>
      </c>
      <c r="E9" s="19"/>
      <c r="F9" s="19">
        <v>421</v>
      </c>
      <c r="G9" s="19"/>
      <c r="H9" s="19"/>
      <c r="I9" s="19"/>
      <c r="J9" s="19">
        <v>542</v>
      </c>
      <c r="K9" s="19"/>
      <c r="L9" s="19"/>
      <c r="M9" s="19"/>
      <c r="N9" s="19"/>
      <c r="O9" s="17">
        <f t="shared" si="0"/>
        <v>963</v>
      </c>
      <c r="P9" s="38"/>
      <c r="Q9" s="39"/>
    </row>
    <row r="10" spans="2:17" s="1" customFormat="1" ht="24.6" customHeight="1" x14ac:dyDescent="0.2">
      <c r="B10" s="4"/>
      <c r="C10" s="3" t="s">
        <v>14</v>
      </c>
      <c r="D10" s="15" t="s">
        <v>17</v>
      </c>
      <c r="E10" s="19">
        <v>50</v>
      </c>
      <c r="F10" s="19">
        <v>1120</v>
      </c>
      <c r="G10" s="19"/>
      <c r="H10" s="19"/>
      <c r="I10" s="19"/>
      <c r="J10" s="19">
        <v>129538</v>
      </c>
      <c r="K10" s="19"/>
      <c r="L10" s="19"/>
      <c r="M10" s="19"/>
      <c r="N10" s="19"/>
      <c r="O10" s="17">
        <f t="shared" si="0"/>
        <v>130708</v>
      </c>
      <c r="P10" s="38"/>
      <c r="Q10" s="39"/>
    </row>
    <row r="11" spans="2:17" s="1" customFormat="1" ht="24.6" customHeight="1" x14ac:dyDescent="0.2">
      <c r="B11" s="4"/>
      <c r="C11" s="3" t="s">
        <v>14</v>
      </c>
      <c r="D11" s="15" t="s">
        <v>18</v>
      </c>
      <c r="E11" s="19"/>
      <c r="F11" s="19"/>
      <c r="G11" s="19"/>
      <c r="H11" s="19"/>
      <c r="I11" s="19"/>
      <c r="J11" s="19">
        <v>881</v>
      </c>
      <c r="K11" s="19"/>
      <c r="L11" s="19"/>
      <c r="M11" s="19"/>
      <c r="N11" s="19"/>
      <c r="O11" s="17">
        <f t="shared" si="0"/>
        <v>881</v>
      </c>
      <c r="P11" s="40">
        <f>SUM(O8:O11)</f>
        <v>142028</v>
      </c>
      <c r="Q11" s="39"/>
    </row>
    <row r="12" spans="2:17" s="1" customFormat="1" ht="24.6" customHeight="1" x14ac:dyDescent="0.2">
      <c r="B12" s="4"/>
      <c r="C12" s="3" t="s">
        <v>19</v>
      </c>
      <c r="D12" s="15" t="s">
        <v>20</v>
      </c>
      <c r="E12" s="19"/>
      <c r="F12" s="19"/>
      <c r="G12" s="19"/>
      <c r="H12" s="19"/>
      <c r="I12" s="19"/>
      <c r="J12" s="19"/>
      <c r="K12" s="19"/>
      <c r="L12" s="19">
        <v>11742</v>
      </c>
      <c r="M12" s="19"/>
      <c r="N12" s="19"/>
      <c r="O12" s="17">
        <f t="shared" si="0"/>
        <v>11742</v>
      </c>
      <c r="P12" s="38"/>
      <c r="Q12" s="39"/>
    </row>
    <row r="13" spans="2:17" s="1" customFormat="1" ht="24.6" customHeight="1" x14ac:dyDescent="0.2">
      <c r="B13" s="4"/>
      <c r="C13" s="3" t="s">
        <v>19</v>
      </c>
      <c r="D13" s="15" t="s">
        <v>21</v>
      </c>
      <c r="E13" s="19"/>
      <c r="F13" s="19"/>
      <c r="G13" s="19"/>
      <c r="H13" s="19"/>
      <c r="I13" s="19"/>
      <c r="J13" s="19"/>
      <c r="K13" s="19">
        <v>61200</v>
      </c>
      <c r="L13" s="19">
        <v>597035</v>
      </c>
      <c r="M13" s="19"/>
      <c r="N13" s="19"/>
      <c r="O13" s="17">
        <f t="shared" si="0"/>
        <v>658235</v>
      </c>
      <c r="P13" s="38"/>
      <c r="Q13" s="39"/>
    </row>
    <row r="14" spans="2:17" s="1" customFormat="1" ht="24.6" customHeight="1" x14ac:dyDescent="0.2">
      <c r="B14" s="4"/>
      <c r="C14" s="3" t="s">
        <v>19</v>
      </c>
      <c r="D14" s="15" t="s">
        <v>22</v>
      </c>
      <c r="E14" s="19"/>
      <c r="F14" s="19"/>
      <c r="G14" s="19"/>
      <c r="H14" s="19"/>
      <c r="I14" s="19"/>
      <c r="J14" s="19"/>
      <c r="K14" s="19"/>
      <c r="L14" s="19"/>
      <c r="M14" s="19"/>
      <c r="N14" s="19">
        <v>5378</v>
      </c>
      <c r="O14" s="17">
        <f t="shared" si="0"/>
        <v>5378</v>
      </c>
      <c r="P14" s="38"/>
      <c r="Q14" s="39"/>
    </row>
    <row r="15" spans="2:17" s="1" customFormat="1" ht="24.6" customHeight="1" x14ac:dyDescent="0.2">
      <c r="B15" s="4"/>
      <c r="C15" s="3" t="s">
        <v>19</v>
      </c>
      <c r="D15" s="15" t="s">
        <v>23</v>
      </c>
      <c r="E15" s="19"/>
      <c r="F15" s="19">
        <v>67317</v>
      </c>
      <c r="G15" s="19"/>
      <c r="H15" s="19"/>
      <c r="I15" s="19"/>
      <c r="J15" s="19"/>
      <c r="K15" s="19">
        <v>51436</v>
      </c>
      <c r="L15" s="19">
        <v>852521</v>
      </c>
      <c r="M15" s="19"/>
      <c r="N15" s="19"/>
      <c r="O15" s="17">
        <f t="shared" si="0"/>
        <v>971274</v>
      </c>
      <c r="P15" s="38"/>
      <c r="Q15" s="39"/>
    </row>
    <row r="16" spans="2:17" s="1" customFormat="1" ht="24.6" customHeight="1" x14ac:dyDescent="0.2">
      <c r="B16" s="4"/>
      <c r="C16" s="3" t="s">
        <v>19</v>
      </c>
      <c r="D16" s="15" t="s">
        <v>24</v>
      </c>
      <c r="E16" s="19">
        <v>5250</v>
      </c>
      <c r="F16" s="19"/>
      <c r="G16" s="19"/>
      <c r="H16" s="19"/>
      <c r="I16" s="19"/>
      <c r="J16" s="19"/>
      <c r="K16" s="19"/>
      <c r="L16" s="19"/>
      <c r="M16" s="19"/>
      <c r="N16" s="19"/>
      <c r="O16" s="17">
        <f t="shared" si="0"/>
        <v>5250</v>
      </c>
      <c r="P16" s="38"/>
      <c r="Q16" s="39"/>
    </row>
    <row r="17" spans="2:17" s="1" customFormat="1" ht="24.6" customHeight="1" x14ac:dyDescent="0.2">
      <c r="B17" s="4"/>
      <c r="C17" s="3" t="s">
        <v>19</v>
      </c>
      <c r="D17" s="15" t="s">
        <v>25</v>
      </c>
      <c r="E17" s="19">
        <v>1350</v>
      </c>
      <c r="F17" s="19"/>
      <c r="G17" s="19"/>
      <c r="H17" s="19"/>
      <c r="I17" s="19"/>
      <c r="J17" s="19"/>
      <c r="K17" s="19"/>
      <c r="L17" s="19"/>
      <c r="M17" s="19"/>
      <c r="N17" s="19"/>
      <c r="O17" s="17">
        <f t="shared" si="0"/>
        <v>1350</v>
      </c>
      <c r="P17" s="38"/>
      <c r="Q17" s="39"/>
    </row>
    <row r="18" spans="2:17" s="1" customFormat="1" ht="24.6" customHeight="1" x14ac:dyDescent="0.2">
      <c r="B18" s="4"/>
      <c r="C18" s="3" t="s">
        <v>19</v>
      </c>
      <c r="D18" s="15" t="s">
        <v>26</v>
      </c>
      <c r="E18" s="19">
        <v>3360</v>
      </c>
      <c r="F18" s="19"/>
      <c r="G18" s="19"/>
      <c r="H18" s="19"/>
      <c r="I18" s="19"/>
      <c r="J18" s="19"/>
      <c r="K18" s="19"/>
      <c r="L18" s="19"/>
      <c r="M18" s="19"/>
      <c r="N18" s="19"/>
      <c r="O18" s="17">
        <f t="shared" si="0"/>
        <v>3360</v>
      </c>
      <c r="P18" s="38"/>
      <c r="Q18" s="39"/>
    </row>
    <row r="19" spans="2:17" s="1" customFormat="1" ht="24.6" customHeight="1" x14ac:dyDescent="0.2">
      <c r="B19" s="4"/>
      <c r="C19" s="3" t="s">
        <v>19</v>
      </c>
      <c r="D19" s="15" t="s">
        <v>27</v>
      </c>
      <c r="E19" s="19"/>
      <c r="F19" s="19">
        <v>14900</v>
      </c>
      <c r="G19" s="19"/>
      <c r="H19" s="19"/>
      <c r="I19" s="19"/>
      <c r="J19" s="19"/>
      <c r="K19" s="19">
        <v>28000</v>
      </c>
      <c r="L19" s="19">
        <v>197120</v>
      </c>
      <c r="M19" s="19"/>
      <c r="N19" s="19"/>
      <c r="O19" s="17">
        <f t="shared" si="0"/>
        <v>240020</v>
      </c>
      <c r="P19" s="38"/>
      <c r="Q19" s="39"/>
    </row>
    <row r="20" spans="2:17" s="1" customFormat="1" ht="24.6" customHeight="1" x14ac:dyDescent="0.2">
      <c r="B20" s="4"/>
      <c r="C20" s="3" t="s">
        <v>19</v>
      </c>
      <c r="D20" s="15" t="s">
        <v>28</v>
      </c>
      <c r="E20" s="19"/>
      <c r="F20" s="19"/>
      <c r="G20" s="19"/>
      <c r="H20" s="19"/>
      <c r="I20" s="19"/>
      <c r="J20" s="19"/>
      <c r="K20" s="19">
        <v>28000</v>
      </c>
      <c r="L20" s="19">
        <v>130300</v>
      </c>
      <c r="M20" s="19"/>
      <c r="N20" s="19"/>
      <c r="O20" s="17">
        <f t="shared" si="0"/>
        <v>158300</v>
      </c>
      <c r="P20" s="38"/>
      <c r="Q20" s="39"/>
    </row>
    <row r="21" spans="2:17" s="1" customFormat="1" ht="24.6" customHeight="1" x14ac:dyDescent="0.2">
      <c r="B21" s="4"/>
      <c r="C21" s="3" t="s">
        <v>19</v>
      </c>
      <c r="D21" s="15" t="s">
        <v>29</v>
      </c>
      <c r="E21" s="19">
        <v>4460</v>
      </c>
      <c r="F21" s="19">
        <v>74244</v>
      </c>
      <c r="G21" s="19"/>
      <c r="H21" s="19"/>
      <c r="I21" s="19"/>
      <c r="J21" s="19"/>
      <c r="K21" s="19"/>
      <c r="L21" s="19">
        <v>16230</v>
      </c>
      <c r="M21" s="19"/>
      <c r="N21" s="19"/>
      <c r="O21" s="17">
        <f t="shared" si="0"/>
        <v>94934</v>
      </c>
      <c r="P21" s="38"/>
      <c r="Q21" s="39"/>
    </row>
    <row r="22" spans="2:17" s="1" customFormat="1" ht="24.6" customHeight="1" x14ac:dyDescent="0.2">
      <c r="B22" s="4"/>
      <c r="C22" s="3" t="s">
        <v>19</v>
      </c>
      <c r="D22" s="15" t="s">
        <v>30</v>
      </c>
      <c r="E22" s="19"/>
      <c r="F22" s="19">
        <v>14180</v>
      </c>
      <c r="G22" s="19"/>
      <c r="H22" s="19"/>
      <c r="I22" s="19"/>
      <c r="J22" s="19"/>
      <c r="K22" s="19"/>
      <c r="L22" s="19"/>
      <c r="M22" s="19"/>
      <c r="N22" s="19"/>
      <c r="O22" s="17">
        <f t="shared" si="0"/>
        <v>14180</v>
      </c>
      <c r="P22" s="38"/>
      <c r="Q22" s="39"/>
    </row>
    <row r="23" spans="2:17" s="1" customFormat="1" ht="24.6" customHeight="1" x14ac:dyDescent="0.2">
      <c r="B23" s="4"/>
      <c r="C23" s="3" t="s">
        <v>19</v>
      </c>
      <c r="D23" s="15" t="s">
        <v>31</v>
      </c>
      <c r="E23" s="19"/>
      <c r="F23" s="19">
        <v>11900</v>
      </c>
      <c r="G23" s="19"/>
      <c r="H23" s="19"/>
      <c r="I23" s="19"/>
      <c r="J23" s="19"/>
      <c r="K23" s="19">
        <v>28200</v>
      </c>
      <c r="L23" s="19">
        <v>1011785</v>
      </c>
      <c r="M23" s="19"/>
      <c r="N23" s="19"/>
      <c r="O23" s="17">
        <f t="shared" si="0"/>
        <v>1051885</v>
      </c>
      <c r="P23" s="38"/>
      <c r="Q23" s="39"/>
    </row>
    <row r="24" spans="2:17" s="1" customFormat="1" ht="24.6" customHeight="1" x14ac:dyDescent="0.2">
      <c r="B24" s="4"/>
      <c r="C24" s="3" t="s">
        <v>19</v>
      </c>
      <c r="D24" s="15" t="s">
        <v>32</v>
      </c>
      <c r="E24" s="19">
        <v>31200</v>
      </c>
      <c r="F24" s="19">
        <v>19340</v>
      </c>
      <c r="G24" s="19"/>
      <c r="H24" s="19"/>
      <c r="I24" s="19"/>
      <c r="J24" s="19"/>
      <c r="K24" s="19"/>
      <c r="L24" s="19">
        <v>11400</v>
      </c>
      <c r="M24" s="19"/>
      <c r="N24" s="19"/>
      <c r="O24" s="17">
        <f t="shared" si="0"/>
        <v>61940</v>
      </c>
      <c r="P24" s="38"/>
      <c r="Q24" s="39"/>
    </row>
    <row r="25" spans="2:17" s="1" customFormat="1" ht="24.6" customHeight="1" x14ac:dyDescent="0.2">
      <c r="B25" s="4"/>
      <c r="C25" s="3" t="s">
        <v>19</v>
      </c>
      <c r="D25" s="15" t="s">
        <v>33</v>
      </c>
      <c r="E25" s="19">
        <v>13200</v>
      </c>
      <c r="F25" s="19">
        <v>38070</v>
      </c>
      <c r="G25" s="19"/>
      <c r="H25" s="19"/>
      <c r="I25" s="19"/>
      <c r="J25" s="19"/>
      <c r="K25" s="19">
        <v>11400</v>
      </c>
      <c r="L25" s="19">
        <v>45600</v>
      </c>
      <c r="M25" s="19"/>
      <c r="N25" s="19"/>
      <c r="O25" s="17">
        <f t="shared" si="0"/>
        <v>108270</v>
      </c>
      <c r="P25" s="38"/>
      <c r="Q25" s="39"/>
    </row>
    <row r="26" spans="2:17" s="1" customFormat="1" ht="24.6" customHeight="1" x14ac:dyDescent="0.2">
      <c r="B26" s="4"/>
      <c r="C26" s="3" t="s">
        <v>19</v>
      </c>
      <c r="D26" s="15" t="s">
        <v>34</v>
      </c>
      <c r="E26" s="19"/>
      <c r="F26" s="19"/>
      <c r="G26" s="19"/>
      <c r="H26" s="19"/>
      <c r="I26" s="19"/>
      <c r="J26" s="19"/>
      <c r="K26" s="19"/>
      <c r="L26" s="19">
        <v>15000</v>
      </c>
      <c r="M26" s="19"/>
      <c r="N26" s="19"/>
      <c r="O26" s="17">
        <f t="shared" si="0"/>
        <v>15000</v>
      </c>
      <c r="P26" s="38"/>
      <c r="Q26" s="39"/>
    </row>
    <row r="27" spans="2:17" s="1" customFormat="1" ht="24.6" customHeight="1" x14ac:dyDescent="0.2">
      <c r="B27" s="4"/>
      <c r="C27" s="3" t="s">
        <v>19</v>
      </c>
      <c r="D27" s="15" t="s">
        <v>35</v>
      </c>
      <c r="E27" s="19">
        <v>31200</v>
      </c>
      <c r="F27" s="19">
        <v>11725</v>
      </c>
      <c r="G27" s="19"/>
      <c r="H27" s="19"/>
      <c r="I27" s="19"/>
      <c r="J27" s="19"/>
      <c r="K27" s="19"/>
      <c r="L27" s="19">
        <v>552315</v>
      </c>
      <c r="M27" s="19"/>
      <c r="N27" s="19"/>
      <c r="O27" s="17">
        <f t="shared" si="0"/>
        <v>595240</v>
      </c>
      <c r="P27" s="38"/>
      <c r="Q27" s="39"/>
    </row>
    <row r="28" spans="2:17" s="1" customFormat="1" ht="24.6" customHeight="1" x14ac:dyDescent="0.2">
      <c r="B28" s="4"/>
      <c r="C28" s="3" t="s">
        <v>19</v>
      </c>
      <c r="D28" s="15" t="s">
        <v>36</v>
      </c>
      <c r="E28" s="19"/>
      <c r="F28" s="19">
        <v>62600</v>
      </c>
      <c r="G28" s="19"/>
      <c r="H28" s="19"/>
      <c r="I28" s="19"/>
      <c r="J28" s="19"/>
      <c r="K28" s="19"/>
      <c r="L28" s="19">
        <v>125340</v>
      </c>
      <c r="M28" s="19"/>
      <c r="N28" s="19"/>
      <c r="O28" s="17">
        <f t="shared" si="0"/>
        <v>187940</v>
      </c>
      <c r="P28" s="38"/>
      <c r="Q28" s="39"/>
    </row>
    <row r="29" spans="2:17" s="1" customFormat="1" ht="24.6" customHeight="1" x14ac:dyDescent="0.2">
      <c r="B29" s="4"/>
      <c r="C29" s="3" t="s">
        <v>19</v>
      </c>
      <c r="D29" s="15" t="s">
        <v>37</v>
      </c>
      <c r="E29" s="19"/>
      <c r="F29" s="19"/>
      <c r="G29" s="19"/>
      <c r="H29" s="19"/>
      <c r="I29" s="19"/>
      <c r="J29" s="19"/>
      <c r="K29" s="19"/>
      <c r="L29" s="19">
        <v>26600</v>
      </c>
      <c r="M29" s="19"/>
      <c r="N29" s="19"/>
      <c r="O29" s="17">
        <f t="shared" si="0"/>
        <v>26600</v>
      </c>
      <c r="P29" s="38"/>
      <c r="Q29" s="39"/>
    </row>
    <row r="30" spans="2:17" s="1" customFormat="1" ht="24.6" customHeight="1" x14ac:dyDescent="0.2">
      <c r="B30" s="4"/>
      <c r="C30" s="3" t="s">
        <v>19</v>
      </c>
      <c r="D30" s="15" t="s">
        <v>38</v>
      </c>
      <c r="E30" s="19"/>
      <c r="F30" s="19">
        <v>24260</v>
      </c>
      <c r="G30" s="19"/>
      <c r="H30" s="19"/>
      <c r="I30" s="19"/>
      <c r="J30" s="19"/>
      <c r="K30" s="19"/>
      <c r="L30" s="19">
        <v>449152</v>
      </c>
      <c r="M30" s="19"/>
      <c r="N30" s="19"/>
      <c r="O30" s="17">
        <f t="shared" si="0"/>
        <v>473412</v>
      </c>
      <c r="P30" s="40">
        <f>SUM(O12:O30)</f>
        <v>4684310</v>
      </c>
      <c r="Q30" s="39"/>
    </row>
    <row r="31" spans="2:17" s="1" customFormat="1" ht="24.6" customHeight="1" x14ac:dyDescent="0.2">
      <c r="B31" s="4"/>
      <c r="C31" s="3" t="s">
        <v>39</v>
      </c>
      <c r="D31" s="15" t="s">
        <v>40</v>
      </c>
      <c r="E31" s="19"/>
      <c r="F31" s="19"/>
      <c r="G31" s="19"/>
      <c r="H31" s="19"/>
      <c r="I31" s="19"/>
      <c r="J31" s="19"/>
      <c r="K31" s="19"/>
      <c r="L31" s="19">
        <v>136350</v>
      </c>
      <c r="M31" s="19"/>
      <c r="N31" s="19"/>
      <c r="O31" s="17">
        <f t="shared" si="0"/>
        <v>136350</v>
      </c>
      <c r="P31" s="38"/>
      <c r="Q31" s="39"/>
    </row>
    <row r="32" spans="2:17" s="1" customFormat="1" ht="24.6" customHeight="1" x14ac:dyDescent="0.2">
      <c r="B32" s="4"/>
      <c r="C32" s="3" t="s">
        <v>39</v>
      </c>
      <c r="D32" s="15" t="s">
        <v>41</v>
      </c>
      <c r="E32" s="19"/>
      <c r="F32" s="19"/>
      <c r="G32" s="19"/>
      <c r="H32" s="19"/>
      <c r="I32" s="19"/>
      <c r="J32" s="19"/>
      <c r="K32" s="19">
        <v>18560</v>
      </c>
      <c r="L32" s="19">
        <v>10200</v>
      </c>
      <c r="M32" s="19"/>
      <c r="N32" s="19"/>
      <c r="O32" s="17">
        <f t="shared" si="0"/>
        <v>28760</v>
      </c>
      <c r="P32" s="38"/>
      <c r="Q32" s="39"/>
    </row>
    <row r="33" spans="2:17" s="1" customFormat="1" ht="24.6" customHeight="1" x14ac:dyDescent="0.2">
      <c r="B33" s="4"/>
      <c r="C33" s="3" t="s">
        <v>39</v>
      </c>
      <c r="D33" s="15" t="s">
        <v>42</v>
      </c>
      <c r="E33" s="19"/>
      <c r="F33" s="19">
        <v>49423</v>
      </c>
      <c r="G33" s="19"/>
      <c r="H33" s="19"/>
      <c r="I33" s="19"/>
      <c r="J33" s="19"/>
      <c r="K33" s="19"/>
      <c r="L33" s="19"/>
      <c r="M33" s="19"/>
      <c r="N33" s="19"/>
      <c r="O33" s="17">
        <f t="shared" si="0"/>
        <v>49423</v>
      </c>
      <c r="P33" s="38"/>
      <c r="Q33" s="39"/>
    </row>
    <row r="34" spans="2:17" s="1" customFormat="1" ht="24.6" customHeight="1" x14ac:dyDescent="0.2">
      <c r="B34" s="4"/>
      <c r="C34" s="3" t="s">
        <v>39</v>
      </c>
      <c r="D34" s="15" t="s">
        <v>43</v>
      </c>
      <c r="E34" s="19"/>
      <c r="F34" s="19"/>
      <c r="G34" s="19"/>
      <c r="H34" s="19"/>
      <c r="I34" s="19"/>
      <c r="J34" s="19"/>
      <c r="K34" s="19"/>
      <c r="L34" s="19">
        <v>95364</v>
      </c>
      <c r="M34" s="19"/>
      <c r="N34" s="19"/>
      <c r="O34" s="17">
        <f t="shared" si="0"/>
        <v>95364</v>
      </c>
      <c r="P34" s="38"/>
      <c r="Q34" s="39"/>
    </row>
    <row r="35" spans="2:17" s="1" customFormat="1" ht="24.6" customHeight="1" x14ac:dyDescent="0.2">
      <c r="B35" s="4"/>
      <c r="C35" s="3" t="s">
        <v>39</v>
      </c>
      <c r="D35" s="15" t="s">
        <v>44</v>
      </c>
      <c r="E35" s="19">
        <v>16415</v>
      </c>
      <c r="F35" s="19">
        <v>78686</v>
      </c>
      <c r="G35" s="19"/>
      <c r="H35" s="19"/>
      <c r="I35" s="19"/>
      <c r="J35" s="19"/>
      <c r="K35" s="19">
        <v>31200</v>
      </c>
      <c r="L35" s="19">
        <v>346760</v>
      </c>
      <c r="M35" s="19"/>
      <c r="N35" s="19"/>
      <c r="O35" s="17">
        <f t="shared" si="0"/>
        <v>473061</v>
      </c>
      <c r="P35" s="40">
        <f>SUM(O31:O35)</f>
        <v>782958</v>
      </c>
      <c r="Q35" s="39"/>
    </row>
    <row r="36" spans="2:17" s="1" customFormat="1" ht="24.6" customHeight="1" x14ac:dyDescent="0.2">
      <c r="B36" s="4"/>
      <c r="C36" s="3" t="s">
        <v>45</v>
      </c>
      <c r="D36" s="15" t="s">
        <v>46</v>
      </c>
      <c r="E36" s="19"/>
      <c r="F36" s="19"/>
      <c r="G36" s="19"/>
      <c r="H36" s="19"/>
      <c r="I36" s="19"/>
      <c r="J36" s="19">
        <v>1890</v>
      </c>
      <c r="K36" s="19"/>
      <c r="L36" s="19"/>
      <c r="M36" s="19"/>
      <c r="N36" s="19"/>
      <c r="O36" s="17">
        <f t="shared" si="0"/>
        <v>1890</v>
      </c>
      <c r="P36" s="38"/>
      <c r="Q36" s="39"/>
    </row>
    <row r="37" spans="2:17" s="1" customFormat="1" ht="24.6" customHeight="1" x14ac:dyDescent="0.2">
      <c r="B37" s="4"/>
      <c r="C37" s="3" t="s">
        <v>45</v>
      </c>
      <c r="D37" s="15" t="s">
        <v>47</v>
      </c>
      <c r="E37" s="19"/>
      <c r="F37" s="19">
        <v>6035</v>
      </c>
      <c r="G37" s="19"/>
      <c r="H37" s="19"/>
      <c r="I37" s="19"/>
      <c r="J37" s="19">
        <v>144867</v>
      </c>
      <c r="K37" s="19"/>
      <c r="L37" s="19"/>
      <c r="M37" s="19"/>
      <c r="N37" s="19"/>
      <c r="O37" s="17">
        <f t="shared" si="0"/>
        <v>150902</v>
      </c>
      <c r="P37" s="38"/>
      <c r="Q37" s="39"/>
    </row>
    <row r="38" spans="2:17" s="1" customFormat="1" ht="24.6" customHeight="1" x14ac:dyDescent="0.2">
      <c r="B38" s="4"/>
      <c r="C38" s="3" t="s">
        <v>45</v>
      </c>
      <c r="D38" s="15" t="s">
        <v>48</v>
      </c>
      <c r="E38" s="19"/>
      <c r="F38" s="19"/>
      <c r="G38" s="19"/>
      <c r="H38" s="19"/>
      <c r="I38" s="19"/>
      <c r="J38" s="19">
        <v>6817</v>
      </c>
      <c r="K38" s="19"/>
      <c r="L38" s="19"/>
      <c r="M38" s="19"/>
      <c r="N38" s="19"/>
      <c r="O38" s="17">
        <f t="shared" si="0"/>
        <v>6817</v>
      </c>
      <c r="P38" s="38"/>
      <c r="Q38" s="39"/>
    </row>
    <row r="39" spans="2:17" s="1" customFormat="1" ht="24.6" customHeight="1" x14ac:dyDescent="0.2">
      <c r="B39" s="4"/>
      <c r="C39" s="3" t="s">
        <v>45</v>
      </c>
      <c r="D39" s="15" t="s">
        <v>49</v>
      </c>
      <c r="E39" s="19"/>
      <c r="F39" s="19"/>
      <c r="G39" s="19"/>
      <c r="H39" s="19"/>
      <c r="I39" s="19"/>
      <c r="J39" s="19">
        <v>111202</v>
      </c>
      <c r="K39" s="19"/>
      <c r="L39" s="19"/>
      <c r="M39" s="19"/>
      <c r="N39" s="19"/>
      <c r="O39" s="17">
        <f t="shared" si="0"/>
        <v>111202</v>
      </c>
      <c r="P39" s="38"/>
      <c r="Q39" s="39"/>
    </row>
    <row r="40" spans="2:17" s="1" customFormat="1" ht="24.6" customHeight="1" x14ac:dyDescent="0.2">
      <c r="B40" s="4"/>
      <c r="C40" s="3" t="s">
        <v>45</v>
      </c>
      <c r="D40" s="15" t="s">
        <v>50</v>
      </c>
      <c r="E40" s="19"/>
      <c r="F40" s="19">
        <v>4010</v>
      </c>
      <c r="G40" s="19"/>
      <c r="H40" s="19"/>
      <c r="I40" s="19"/>
      <c r="J40" s="19">
        <v>164534</v>
      </c>
      <c r="K40" s="19"/>
      <c r="L40" s="19"/>
      <c r="M40" s="19"/>
      <c r="N40" s="19"/>
      <c r="O40" s="17">
        <f t="shared" si="0"/>
        <v>168544</v>
      </c>
      <c r="P40" s="38"/>
      <c r="Q40" s="39"/>
    </row>
    <row r="41" spans="2:17" s="1" customFormat="1" ht="24.6" customHeight="1" x14ac:dyDescent="0.2">
      <c r="B41" s="4"/>
      <c r="C41" s="3" t="s">
        <v>45</v>
      </c>
      <c r="D41" s="15" t="s">
        <v>51</v>
      </c>
      <c r="E41" s="19"/>
      <c r="F41" s="19">
        <v>1715</v>
      </c>
      <c r="G41" s="19"/>
      <c r="H41" s="19"/>
      <c r="I41" s="19"/>
      <c r="J41" s="19">
        <v>11119</v>
      </c>
      <c r="K41" s="19"/>
      <c r="L41" s="19"/>
      <c r="M41" s="19"/>
      <c r="N41" s="19"/>
      <c r="O41" s="17">
        <f t="shared" si="0"/>
        <v>12834</v>
      </c>
      <c r="P41" s="38"/>
      <c r="Q41" s="39"/>
    </row>
    <row r="42" spans="2:17" s="1" customFormat="1" ht="24.6" customHeight="1" x14ac:dyDescent="0.2">
      <c r="B42" s="4"/>
      <c r="C42" s="3" t="s">
        <v>45</v>
      </c>
      <c r="D42" s="15" t="s">
        <v>52</v>
      </c>
      <c r="E42" s="19"/>
      <c r="F42" s="19"/>
      <c r="G42" s="19"/>
      <c r="H42" s="19"/>
      <c r="I42" s="19"/>
      <c r="J42" s="19">
        <v>58599</v>
      </c>
      <c r="K42" s="19"/>
      <c r="L42" s="19"/>
      <c r="M42" s="19"/>
      <c r="N42" s="19"/>
      <c r="O42" s="17">
        <f t="shared" si="0"/>
        <v>58599</v>
      </c>
      <c r="P42" s="38"/>
      <c r="Q42" s="39"/>
    </row>
    <row r="43" spans="2:17" s="1" customFormat="1" ht="24.6" customHeight="1" x14ac:dyDescent="0.2">
      <c r="B43" s="4"/>
      <c r="C43" s="3" t="s">
        <v>45</v>
      </c>
      <c r="D43" s="15" t="s">
        <v>53</v>
      </c>
      <c r="E43" s="19"/>
      <c r="F43" s="19"/>
      <c r="G43" s="19"/>
      <c r="H43" s="19"/>
      <c r="I43" s="19"/>
      <c r="J43" s="19">
        <v>89491</v>
      </c>
      <c r="K43" s="19"/>
      <c r="L43" s="19"/>
      <c r="M43" s="19"/>
      <c r="N43" s="19"/>
      <c r="O43" s="17">
        <f t="shared" si="0"/>
        <v>89491</v>
      </c>
      <c r="P43" s="38"/>
      <c r="Q43" s="39"/>
    </row>
    <row r="44" spans="2:17" s="1" customFormat="1" ht="24.6" customHeight="1" x14ac:dyDescent="0.2">
      <c r="B44" s="4"/>
      <c r="C44" s="3" t="s">
        <v>45</v>
      </c>
      <c r="D44" s="15" t="s">
        <v>54</v>
      </c>
      <c r="E44" s="19">
        <v>280</v>
      </c>
      <c r="F44" s="19">
        <v>1000</v>
      </c>
      <c r="G44" s="19"/>
      <c r="H44" s="19"/>
      <c r="I44" s="19"/>
      <c r="J44" s="19">
        <v>77945</v>
      </c>
      <c r="K44" s="19"/>
      <c r="L44" s="19"/>
      <c r="M44" s="19"/>
      <c r="N44" s="19"/>
      <c r="O44" s="17">
        <f t="shared" si="0"/>
        <v>79225</v>
      </c>
      <c r="P44" s="38"/>
      <c r="Q44" s="39"/>
    </row>
    <row r="45" spans="2:17" s="1" customFormat="1" ht="24.6" customHeight="1" x14ac:dyDescent="0.2">
      <c r="B45" s="4"/>
      <c r="C45" s="3" t="s">
        <v>45</v>
      </c>
      <c r="D45" s="15" t="s">
        <v>55</v>
      </c>
      <c r="E45" s="19"/>
      <c r="F45" s="19"/>
      <c r="G45" s="19"/>
      <c r="H45" s="19"/>
      <c r="I45" s="19"/>
      <c r="J45" s="19">
        <v>13146</v>
      </c>
      <c r="K45" s="19"/>
      <c r="L45" s="19"/>
      <c r="M45" s="19"/>
      <c r="N45" s="19"/>
      <c r="O45" s="17">
        <f t="shared" si="0"/>
        <v>13146</v>
      </c>
      <c r="P45" s="38"/>
      <c r="Q45" s="39"/>
    </row>
    <row r="46" spans="2:17" s="1" customFormat="1" ht="24.6" customHeight="1" x14ac:dyDescent="0.2">
      <c r="B46" s="4"/>
      <c r="C46" s="3" t="s">
        <v>45</v>
      </c>
      <c r="D46" s="15" t="s">
        <v>56</v>
      </c>
      <c r="E46" s="19"/>
      <c r="F46" s="19">
        <v>2390</v>
      </c>
      <c r="G46" s="19"/>
      <c r="H46" s="19"/>
      <c r="I46" s="19"/>
      <c r="J46" s="19"/>
      <c r="K46" s="19"/>
      <c r="L46" s="19"/>
      <c r="M46" s="19"/>
      <c r="N46" s="19"/>
      <c r="O46" s="17">
        <f t="shared" si="0"/>
        <v>2390</v>
      </c>
      <c r="P46" s="40">
        <f>SUM(O36:O46)</f>
        <v>695040</v>
      </c>
      <c r="Q46" s="39"/>
    </row>
    <row r="47" spans="2:17" s="1" customFormat="1" ht="24.6" customHeight="1" x14ac:dyDescent="0.2">
      <c r="B47" s="4"/>
      <c r="C47" s="3" t="s">
        <v>57</v>
      </c>
      <c r="D47" s="15" t="s">
        <v>58</v>
      </c>
      <c r="E47" s="19"/>
      <c r="F47" s="19">
        <v>770</v>
      </c>
      <c r="G47" s="19"/>
      <c r="H47" s="19"/>
      <c r="I47" s="19"/>
      <c r="J47" s="19">
        <v>2481</v>
      </c>
      <c r="K47" s="19"/>
      <c r="L47" s="19"/>
      <c r="M47" s="19"/>
      <c r="N47" s="19"/>
      <c r="O47" s="17">
        <f t="shared" si="0"/>
        <v>3251</v>
      </c>
      <c r="P47" s="38"/>
      <c r="Q47" s="39"/>
    </row>
    <row r="48" spans="2:17" s="1" customFormat="1" ht="24.6" customHeight="1" x14ac:dyDescent="0.2">
      <c r="B48" s="4"/>
      <c r="C48" s="3" t="s">
        <v>57</v>
      </c>
      <c r="D48" s="15" t="s">
        <v>59</v>
      </c>
      <c r="E48" s="19">
        <v>154</v>
      </c>
      <c r="F48" s="19">
        <v>250</v>
      </c>
      <c r="G48" s="19"/>
      <c r="H48" s="19"/>
      <c r="I48" s="19"/>
      <c r="J48" s="19"/>
      <c r="K48" s="19"/>
      <c r="L48" s="19"/>
      <c r="M48" s="19"/>
      <c r="N48" s="19"/>
      <c r="O48" s="17">
        <f t="shared" si="0"/>
        <v>404</v>
      </c>
      <c r="P48" s="38"/>
      <c r="Q48" s="39"/>
    </row>
    <row r="49" spans="2:17" s="1" customFormat="1" ht="24.6" customHeight="1" x14ac:dyDescent="0.2">
      <c r="B49" s="4"/>
      <c r="C49" s="3" t="s">
        <v>57</v>
      </c>
      <c r="D49" s="15" t="s">
        <v>60</v>
      </c>
      <c r="E49" s="19"/>
      <c r="F49" s="19"/>
      <c r="G49" s="19"/>
      <c r="H49" s="19"/>
      <c r="I49" s="19"/>
      <c r="J49" s="19">
        <v>5673</v>
      </c>
      <c r="K49" s="19"/>
      <c r="L49" s="19"/>
      <c r="M49" s="19"/>
      <c r="N49" s="19"/>
      <c r="O49" s="17">
        <f t="shared" si="0"/>
        <v>5673</v>
      </c>
      <c r="P49" s="38"/>
      <c r="Q49" s="39"/>
    </row>
    <row r="50" spans="2:17" s="1" customFormat="1" ht="24.6" customHeight="1" x14ac:dyDescent="0.2">
      <c r="B50" s="4"/>
      <c r="C50" s="3" t="s">
        <v>57</v>
      </c>
      <c r="D50" s="15" t="s">
        <v>61</v>
      </c>
      <c r="E50" s="19">
        <v>300</v>
      </c>
      <c r="F50" s="19">
        <v>3032</v>
      </c>
      <c r="G50" s="19"/>
      <c r="H50" s="19"/>
      <c r="I50" s="19"/>
      <c r="J50" s="19">
        <v>31437</v>
      </c>
      <c r="K50" s="19"/>
      <c r="L50" s="19"/>
      <c r="M50" s="19"/>
      <c r="N50" s="19"/>
      <c r="O50" s="17">
        <f t="shared" si="0"/>
        <v>34769</v>
      </c>
      <c r="P50" s="38"/>
      <c r="Q50" s="39"/>
    </row>
    <row r="51" spans="2:17" s="1" customFormat="1" ht="24.6" customHeight="1" x14ac:dyDescent="0.2">
      <c r="B51" s="4"/>
      <c r="C51" s="3" t="s">
        <v>57</v>
      </c>
      <c r="D51" s="15" t="s">
        <v>62</v>
      </c>
      <c r="E51" s="19"/>
      <c r="F51" s="19"/>
      <c r="G51" s="19"/>
      <c r="H51" s="19"/>
      <c r="I51" s="19"/>
      <c r="J51" s="19">
        <v>33921</v>
      </c>
      <c r="K51" s="19"/>
      <c r="L51" s="19"/>
      <c r="M51" s="19"/>
      <c r="N51" s="19"/>
      <c r="O51" s="17">
        <f t="shared" si="0"/>
        <v>33921</v>
      </c>
      <c r="P51" s="40">
        <f>SUM(O47:O51)</f>
        <v>78018</v>
      </c>
      <c r="Q51" s="39"/>
    </row>
    <row r="52" spans="2:17" s="1" customFormat="1" ht="24.6" customHeight="1" x14ac:dyDescent="0.2">
      <c r="B52" s="4"/>
      <c r="C52" s="3" t="s">
        <v>63</v>
      </c>
      <c r="D52" s="15" t="s">
        <v>64</v>
      </c>
      <c r="E52" s="19"/>
      <c r="F52" s="19"/>
      <c r="G52" s="19"/>
      <c r="H52" s="19"/>
      <c r="I52" s="19"/>
      <c r="J52" s="19">
        <v>5794</v>
      </c>
      <c r="K52" s="19"/>
      <c r="L52" s="19"/>
      <c r="M52" s="19"/>
      <c r="N52" s="19"/>
      <c r="O52" s="17">
        <f t="shared" si="0"/>
        <v>5794</v>
      </c>
      <c r="P52" s="38"/>
      <c r="Q52" s="39"/>
    </row>
    <row r="53" spans="2:17" s="1" customFormat="1" ht="24.6" customHeight="1" x14ac:dyDescent="0.2">
      <c r="B53" s="4"/>
      <c r="C53" s="3" t="s">
        <v>63</v>
      </c>
      <c r="D53" s="15" t="s">
        <v>65</v>
      </c>
      <c r="E53" s="19">
        <v>175</v>
      </c>
      <c r="F53" s="19"/>
      <c r="G53" s="19"/>
      <c r="H53" s="19"/>
      <c r="I53" s="19"/>
      <c r="J53" s="19"/>
      <c r="K53" s="19"/>
      <c r="L53" s="19"/>
      <c r="M53" s="19"/>
      <c r="N53" s="19"/>
      <c r="O53" s="17">
        <f t="shared" si="0"/>
        <v>175</v>
      </c>
      <c r="P53" s="40">
        <f>SUM(O52:O53)</f>
        <v>5969</v>
      </c>
      <c r="Q53" s="39"/>
    </row>
    <row r="54" spans="2:17" s="1" customFormat="1" ht="24.6" customHeight="1" x14ac:dyDescent="0.2">
      <c r="B54" s="4"/>
      <c r="C54" s="3" t="s">
        <v>66</v>
      </c>
      <c r="D54" s="15" t="s">
        <v>67</v>
      </c>
      <c r="E54" s="19"/>
      <c r="F54" s="19"/>
      <c r="G54" s="19"/>
      <c r="H54" s="19"/>
      <c r="I54" s="19"/>
      <c r="J54" s="19">
        <v>1081</v>
      </c>
      <c r="K54" s="19"/>
      <c r="L54" s="19"/>
      <c r="M54" s="19"/>
      <c r="N54" s="19"/>
      <c r="O54" s="17">
        <f t="shared" si="0"/>
        <v>1081</v>
      </c>
      <c r="P54" s="35">
        <f>SUM(O54)</f>
        <v>1081</v>
      </c>
      <c r="Q54" s="39"/>
    </row>
    <row r="55" spans="2:17" s="1" customFormat="1" ht="24.6" customHeight="1" x14ac:dyDescent="0.2">
      <c r="B55" s="4"/>
      <c r="C55" s="3" t="s">
        <v>68</v>
      </c>
      <c r="D55" s="15" t="s">
        <v>69</v>
      </c>
      <c r="E55" s="19">
        <v>16</v>
      </c>
      <c r="F55" s="19"/>
      <c r="G55" s="19"/>
      <c r="H55" s="19"/>
      <c r="I55" s="19"/>
      <c r="J55" s="19"/>
      <c r="K55" s="19"/>
      <c r="L55" s="19"/>
      <c r="M55" s="19"/>
      <c r="N55" s="19"/>
      <c r="O55" s="17">
        <f t="shared" si="0"/>
        <v>16</v>
      </c>
      <c r="P55" s="38"/>
      <c r="Q55" s="39"/>
    </row>
    <row r="56" spans="2:17" s="1" customFormat="1" ht="24.6" customHeight="1" x14ac:dyDescent="0.2">
      <c r="B56" s="4"/>
      <c r="C56" s="3" t="s">
        <v>68</v>
      </c>
      <c r="D56" s="15" t="s">
        <v>70</v>
      </c>
      <c r="E56" s="19">
        <v>60</v>
      </c>
      <c r="F56" s="19">
        <v>1360</v>
      </c>
      <c r="G56" s="19"/>
      <c r="H56" s="19"/>
      <c r="I56" s="19"/>
      <c r="J56" s="19">
        <v>58530</v>
      </c>
      <c r="K56" s="19"/>
      <c r="L56" s="19"/>
      <c r="M56" s="19"/>
      <c r="N56" s="19"/>
      <c r="O56" s="17">
        <f t="shared" si="0"/>
        <v>59950</v>
      </c>
      <c r="P56" s="38"/>
      <c r="Q56" s="39"/>
    </row>
    <row r="57" spans="2:17" s="1" customFormat="1" ht="24.6" customHeight="1" x14ac:dyDescent="0.2">
      <c r="B57" s="4"/>
      <c r="C57" s="3" t="s">
        <v>68</v>
      </c>
      <c r="D57" s="15" t="s">
        <v>71</v>
      </c>
      <c r="E57" s="19"/>
      <c r="F57" s="19"/>
      <c r="G57" s="19"/>
      <c r="H57" s="19"/>
      <c r="I57" s="19"/>
      <c r="J57" s="19">
        <v>5152</v>
      </c>
      <c r="K57" s="19"/>
      <c r="L57" s="19"/>
      <c r="M57" s="19"/>
      <c r="N57" s="19"/>
      <c r="O57" s="17">
        <f t="shared" si="0"/>
        <v>5152</v>
      </c>
      <c r="P57" s="40">
        <f>SUM(O55:O57)</f>
        <v>65118</v>
      </c>
      <c r="Q57" s="39"/>
    </row>
    <row r="58" spans="2:17" s="1" customFormat="1" ht="24.6" customHeight="1" x14ac:dyDescent="0.2">
      <c r="B58" s="4"/>
      <c r="C58" s="3" t="s">
        <v>72</v>
      </c>
      <c r="D58" s="15" t="s">
        <v>73</v>
      </c>
      <c r="E58" s="19">
        <v>3315</v>
      </c>
      <c r="F58" s="19"/>
      <c r="G58" s="19"/>
      <c r="H58" s="19"/>
      <c r="I58" s="19"/>
      <c r="J58" s="19">
        <v>9403</v>
      </c>
      <c r="K58" s="19"/>
      <c r="L58" s="19"/>
      <c r="M58" s="19"/>
      <c r="N58" s="19"/>
      <c r="O58" s="17">
        <f t="shared" si="0"/>
        <v>12718</v>
      </c>
      <c r="P58" s="38"/>
      <c r="Q58" s="39"/>
    </row>
    <row r="59" spans="2:17" s="1" customFormat="1" ht="24.6" customHeight="1" x14ac:dyDescent="0.2">
      <c r="B59" s="4"/>
      <c r="C59" s="3" t="s">
        <v>72</v>
      </c>
      <c r="D59" s="15" t="s">
        <v>74</v>
      </c>
      <c r="E59" s="19">
        <v>5910</v>
      </c>
      <c r="F59" s="19"/>
      <c r="G59" s="19"/>
      <c r="H59" s="19"/>
      <c r="I59" s="19"/>
      <c r="J59" s="19">
        <v>80028</v>
      </c>
      <c r="K59" s="19"/>
      <c r="L59" s="19"/>
      <c r="M59" s="19"/>
      <c r="N59" s="19"/>
      <c r="O59" s="17">
        <f t="shared" si="0"/>
        <v>85938</v>
      </c>
      <c r="P59" s="38"/>
      <c r="Q59" s="39"/>
    </row>
    <row r="60" spans="2:17" s="1" customFormat="1" ht="24.6" customHeight="1" x14ac:dyDescent="0.2">
      <c r="B60" s="4"/>
      <c r="C60" s="3" t="s">
        <v>72</v>
      </c>
      <c r="D60" s="15" t="s">
        <v>75</v>
      </c>
      <c r="E60" s="19"/>
      <c r="F60" s="19"/>
      <c r="G60" s="19"/>
      <c r="H60" s="19"/>
      <c r="I60" s="19"/>
      <c r="J60" s="19">
        <v>119827</v>
      </c>
      <c r="K60" s="19"/>
      <c r="L60" s="19"/>
      <c r="M60" s="19"/>
      <c r="N60" s="19"/>
      <c r="O60" s="17">
        <f t="shared" si="0"/>
        <v>119827</v>
      </c>
      <c r="P60" s="38"/>
      <c r="Q60" s="39"/>
    </row>
    <row r="61" spans="2:17" s="1" customFormat="1" ht="24.6" customHeight="1" x14ac:dyDescent="0.2">
      <c r="B61" s="4"/>
      <c r="C61" s="3" t="s">
        <v>72</v>
      </c>
      <c r="D61" s="15" t="s">
        <v>76</v>
      </c>
      <c r="E61" s="19">
        <v>6175</v>
      </c>
      <c r="F61" s="19">
        <v>3400</v>
      </c>
      <c r="G61" s="19"/>
      <c r="H61" s="19"/>
      <c r="I61" s="19"/>
      <c r="J61" s="19">
        <v>226460</v>
      </c>
      <c r="K61" s="19"/>
      <c r="L61" s="19"/>
      <c r="M61" s="19"/>
      <c r="N61" s="19"/>
      <c r="O61" s="17">
        <f t="shared" si="0"/>
        <v>236035</v>
      </c>
      <c r="P61" s="38"/>
      <c r="Q61" s="39"/>
    </row>
    <row r="62" spans="2:17" s="1" customFormat="1" ht="24.6" customHeight="1" x14ac:dyDescent="0.2">
      <c r="B62" s="4"/>
      <c r="C62" s="3" t="s">
        <v>72</v>
      </c>
      <c r="D62" s="15" t="s">
        <v>77</v>
      </c>
      <c r="E62" s="19"/>
      <c r="F62" s="19"/>
      <c r="G62" s="19"/>
      <c r="H62" s="19"/>
      <c r="I62" s="19"/>
      <c r="J62" s="19">
        <v>3340</v>
      </c>
      <c r="K62" s="19"/>
      <c r="L62" s="19"/>
      <c r="M62" s="19"/>
      <c r="N62" s="19"/>
      <c r="O62" s="17">
        <f t="shared" si="0"/>
        <v>3340</v>
      </c>
      <c r="P62" s="38"/>
      <c r="Q62" s="39"/>
    </row>
    <row r="63" spans="2:17" s="1" customFormat="1" ht="24.6" customHeight="1" x14ac:dyDescent="0.2">
      <c r="B63" s="4"/>
      <c r="C63" s="3" t="s">
        <v>72</v>
      </c>
      <c r="D63" s="15" t="s">
        <v>78</v>
      </c>
      <c r="E63" s="19">
        <v>640</v>
      </c>
      <c r="F63" s="19"/>
      <c r="G63" s="19"/>
      <c r="H63" s="19"/>
      <c r="I63" s="19"/>
      <c r="J63" s="19"/>
      <c r="K63" s="19"/>
      <c r="L63" s="19"/>
      <c r="M63" s="19"/>
      <c r="N63" s="19"/>
      <c r="O63" s="17">
        <f t="shared" si="0"/>
        <v>640</v>
      </c>
      <c r="P63" s="38"/>
      <c r="Q63" s="39"/>
    </row>
    <row r="64" spans="2:17" s="1" customFormat="1" ht="24.6" customHeight="1" x14ac:dyDescent="0.2">
      <c r="B64" s="4"/>
      <c r="C64" s="3" t="s">
        <v>72</v>
      </c>
      <c r="D64" s="15" t="s">
        <v>79</v>
      </c>
      <c r="E64" s="19"/>
      <c r="F64" s="19"/>
      <c r="G64" s="19"/>
      <c r="H64" s="19"/>
      <c r="I64" s="19"/>
      <c r="J64" s="19">
        <v>6990</v>
      </c>
      <c r="K64" s="19"/>
      <c r="L64" s="19"/>
      <c r="M64" s="19"/>
      <c r="N64" s="19"/>
      <c r="O64" s="17">
        <f t="shared" si="0"/>
        <v>6990</v>
      </c>
      <c r="P64" s="38"/>
      <c r="Q64" s="39"/>
    </row>
    <row r="65" spans="2:17" s="1" customFormat="1" ht="24.6" customHeight="1" x14ac:dyDescent="0.2">
      <c r="B65" s="4"/>
      <c r="C65" s="3" t="s">
        <v>72</v>
      </c>
      <c r="D65" s="15" t="s">
        <v>80</v>
      </c>
      <c r="E65" s="19">
        <v>37</v>
      </c>
      <c r="F65" s="19"/>
      <c r="G65" s="19"/>
      <c r="H65" s="19"/>
      <c r="I65" s="19"/>
      <c r="J65" s="19"/>
      <c r="K65" s="19"/>
      <c r="L65" s="19"/>
      <c r="M65" s="19"/>
      <c r="N65" s="19"/>
      <c r="O65" s="17">
        <f t="shared" si="0"/>
        <v>37</v>
      </c>
      <c r="P65" s="38"/>
      <c r="Q65" s="39"/>
    </row>
    <row r="66" spans="2:17" s="1" customFormat="1" ht="24.6" customHeight="1" x14ac:dyDescent="0.2">
      <c r="B66" s="4"/>
      <c r="C66" s="3" t="s">
        <v>72</v>
      </c>
      <c r="D66" s="15" t="s">
        <v>81</v>
      </c>
      <c r="E66" s="19"/>
      <c r="F66" s="19"/>
      <c r="G66" s="19"/>
      <c r="H66" s="19"/>
      <c r="I66" s="19"/>
      <c r="J66" s="19">
        <v>9000</v>
      </c>
      <c r="K66" s="19"/>
      <c r="L66" s="19"/>
      <c r="M66" s="19"/>
      <c r="N66" s="19"/>
      <c r="O66" s="17">
        <f t="shared" si="0"/>
        <v>9000</v>
      </c>
      <c r="P66" s="38"/>
      <c r="Q66" s="39"/>
    </row>
    <row r="67" spans="2:17" s="1" customFormat="1" ht="24.6" customHeight="1" x14ac:dyDescent="0.2">
      <c r="B67" s="4"/>
      <c r="C67" s="3" t="s">
        <v>72</v>
      </c>
      <c r="D67" s="15" t="s">
        <v>82</v>
      </c>
      <c r="E67" s="19">
        <v>6305</v>
      </c>
      <c r="F67" s="19"/>
      <c r="G67" s="19"/>
      <c r="H67" s="19"/>
      <c r="I67" s="19"/>
      <c r="J67" s="19">
        <v>312504</v>
      </c>
      <c r="K67" s="19"/>
      <c r="L67" s="19"/>
      <c r="M67" s="19"/>
      <c r="N67" s="19"/>
      <c r="O67" s="17">
        <f t="shared" si="0"/>
        <v>318809</v>
      </c>
      <c r="P67" s="38"/>
      <c r="Q67" s="39"/>
    </row>
    <row r="68" spans="2:17" s="1" customFormat="1" ht="24.6" customHeight="1" x14ac:dyDescent="0.2">
      <c r="B68" s="4"/>
      <c r="C68" s="3" t="s">
        <v>72</v>
      </c>
      <c r="D68" s="15" t="s">
        <v>83</v>
      </c>
      <c r="E68" s="19"/>
      <c r="F68" s="19">
        <v>7015</v>
      </c>
      <c r="G68" s="19"/>
      <c r="H68" s="19"/>
      <c r="I68" s="19"/>
      <c r="J68" s="19">
        <v>19753</v>
      </c>
      <c r="K68" s="19"/>
      <c r="L68" s="19"/>
      <c r="M68" s="19"/>
      <c r="N68" s="19"/>
      <c r="O68" s="17">
        <f t="shared" si="0"/>
        <v>26768</v>
      </c>
      <c r="P68" s="38"/>
      <c r="Q68" s="39"/>
    </row>
    <row r="69" spans="2:17" s="1" customFormat="1" ht="24.6" customHeight="1" x14ac:dyDescent="0.2">
      <c r="B69" s="4"/>
      <c r="C69" s="3" t="s">
        <v>72</v>
      </c>
      <c r="D69" s="15" t="s">
        <v>84</v>
      </c>
      <c r="E69" s="19">
        <v>5360</v>
      </c>
      <c r="F69" s="19"/>
      <c r="G69" s="19"/>
      <c r="H69" s="19"/>
      <c r="I69" s="19"/>
      <c r="J69" s="19"/>
      <c r="K69" s="19"/>
      <c r="L69" s="19"/>
      <c r="M69" s="19"/>
      <c r="N69" s="19"/>
      <c r="O69" s="17">
        <f t="shared" si="0"/>
        <v>5360</v>
      </c>
      <c r="P69" s="38"/>
      <c r="Q69" s="39"/>
    </row>
    <row r="70" spans="2:17" s="1" customFormat="1" ht="24.6" customHeight="1" x14ac:dyDescent="0.2">
      <c r="B70" s="4"/>
      <c r="C70" s="3" t="s">
        <v>72</v>
      </c>
      <c r="D70" s="15" t="s">
        <v>85</v>
      </c>
      <c r="E70" s="19"/>
      <c r="F70" s="19"/>
      <c r="G70" s="19"/>
      <c r="H70" s="19"/>
      <c r="I70" s="19"/>
      <c r="J70" s="19">
        <v>28183</v>
      </c>
      <c r="K70" s="19"/>
      <c r="L70" s="19"/>
      <c r="M70" s="19"/>
      <c r="N70" s="19"/>
      <c r="O70" s="17">
        <f t="shared" ref="O70:O133" si="1">SUM(E70:N70)</f>
        <v>28183</v>
      </c>
      <c r="P70" s="38"/>
      <c r="Q70" s="39"/>
    </row>
    <row r="71" spans="2:17" s="1" customFormat="1" ht="24.6" customHeight="1" x14ac:dyDescent="0.2">
      <c r="B71" s="4"/>
      <c r="C71" s="3" t="s">
        <v>72</v>
      </c>
      <c r="D71" s="15" t="s">
        <v>86</v>
      </c>
      <c r="E71" s="19"/>
      <c r="F71" s="19">
        <v>7537</v>
      </c>
      <c r="G71" s="19"/>
      <c r="H71" s="19"/>
      <c r="I71" s="19"/>
      <c r="J71" s="19">
        <v>239891</v>
      </c>
      <c r="K71" s="19"/>
      <c r="L71" s="19"/>
      <c r="M71" s="19"/>
      <c r="N71" s="19"/>
      <c r="O71" s="17">
        <f t="shared" si="1"/>
        <v>247428</v>
      </c>
      <c r="P71" s="38"/>
      <c r="Q71" s="39"/>
    </row>
    <row r="72" spans="2:17" s="1" customFormat="1" ht="24.6" customHeight="1" x14ac:dyDescent="0.2">
      <c r="B72" s="4"/>
      <c r="C72" s="3" t="s">
        <v>72</v>
      </c>
      <c r="D72" s="15" t="s">
        <v>87</v>
      </c>
      <c r="E72" s="19">
        <v>4045</v>
      </c>
      <c r="F72" s="19"/>
      <c r="G72" s="19"/>
      <c r="H72" s="19"/>
      <c r="I72" s="19"/>
      <c r="J72" s="19">
        <v>41652</v>
      </c>
      <c r="K72" s="19"/>
      <c r="L72" s="19"/>
      <c r="M72" s="19"/>
      <c r="N72" s="19"/>
      <c r="O72" s="17">
        <f t="shared" si="1"/>
        <v>45697</v>
      </c>
      <c r="P72" s="38"/>
      <c r="Q72" s="39"/>
    </row>
    <row r="73" spans="2:17" s="1" customFormat="1" ht="24.6" customHeight="1" x14ac:dyDescent="0.2">
      <c r="B73" s="4"/>
      <c r="C73" s="3" t="s">
        <v>72</v>
      </c>
      <c r="D73" s="15" t="s">
        <v>88</v>
      </c>
      <c r="E73" s="19"/>
      <c r="F73" s="19"/>
      <c r="G73" s="19"/>
      <c r="H73" s="19"/>
      <c r="I73" s="19"/>
      <c r="J73" s="19">
        <v>129035</v>
      </c>
      <c r="K73" s="19"/>
      <c r="L73" s="19"/>
      <c r="M73" s="19"/>
      <c r="N73" s="19"/>
      <c r="O73" s="17">
        <f t="shared" si="1"/>
        <v>129035</v>
      </c>
      <c r="P73" s="38"/>
      <c r="Q73" s="39"/>
    </row>
    <row r="74" spans="2:17" s="1" customFormat="1" ht="24.6" customHeight="1" x14ac:dyDescent="0.2">
      <c r="B74" s="4"/>
      <c r="C74" s="3" t="s">
        <v>72</v>
      </c>
      <c r="D74" s="15" t="s">
        <v>89</v>
      </c>
      <c r="E74" s="19"/>
      <c r="F74" s="19"/>
      <c r="G74" s="19"/>
      <c r="H74" s="19"/>
      <c r="I74" s="19"/>
      <c r="J74" s="19">
        <v>14610</v>
      </c>
      <c r="K74" s="19"/>
      <c r="L74" s="19"/>
      <c r="M74" s="19"/>
      <c r="N74" s="19"/>
      <c r="O74" s="17">
        <f t="shared" si="1"/>
        <v>14610</v>
      </c>
      <c r="P74" s="38"/>
      <c r="Q74" s="39"/>
    </row>
    <row r="75" spans="2:17" s="1" customFormat="1" ht="24.6" customHeight="1" x14ac:dyDescent="0.2">
      <c r="B75" s="4"/>
      <c r="C75" s="3" t="s">
        <v>72</v>
      </c>
      <c r="D75" s="15" t="s">
        <v>90</v>
      </c>
      <c r="E75" s="19"/>
      <c r="F75" s="19"/>
      <c r="G75" s="19"/>
      <c r="H75" s="19"/>
      <c r="I75" s="19"/>
      <c r="J75" s="19">
        <v>17657</v>
      </c>
      <c r="K75" s="19"/>
      <c r="L75" s="19"/>
      <c r="M75" s="19"/>
      <c r="N75" s="19"/>
      <c r="O75" s="17">
        <f t="shared" si="1"/>
        <v>17657</v>
      </c>
      <c r="P75" s="38"/>
      <c r="Q75" s="39"/>
    </row>
    <row r="76" spans="2:17" s="1" customFormat="1" ht="24.6" customHeight="1" x14ac:dyDescent="0.2">
      <c r="B76" s="4"/>
      <c r="C76" s="3" t="s">
        <v>72</v>
      </c>
      <c r="D76" s="15" t="s">
        <v>91</v>
      </c>
      <c r="E76" s="19"/>
      <c r="F76" s="19">
        <v>8364</v>
      </c>
      <c r="G76" s="19"/>
      <c r="H76" s="19"/>
      <c r="I76" s="19"/>
      <c r="J76" s="19">
        <v>666759</v>
      </c>
      <c r="K76" s="19"/>
      <c r="L76" s="19"/>
      <c r="M76" s="19"/>
      <c r="N76" s="19"/>
      <c r="O76" s="17">
        <f t="shared" si="1"/>
        <v>675123</v>
      </c>
      <c r="P76" s="38"/>
      <c r="Q76" s="39"/>
    </row>
    <row r="77" spans="2:17" s="1" customFormat="1" ht="24.6" customHeight="1" x14ac:dyDescent="0.2">
      <c r="B77" s="4"/>
      <c r="C77" s="3" t="s">
        <v>72</v>
      </c>
      <c r="D77" s="15" t="s">
        <v>92</v>
      </c>
      <c r="E77" s="19">
        <v>1115</v>
      </c>
      <c r="F77" s="19"/>
      <c r="G77" s="19"/>
      <c r="H77" s="19"/>
      <c r="I77" s="19"/>
      <c r="J77" s="19">
        <v>446713</v>
      </c>
      <c r="K77" s="19"/>
      <c r="L77" s="19"/>
      <c r="M77" s="19"/>
      <c r="N77" s="19"/>
      <c r="O77" s="17">
        <f t="shared" si="1"/>
        <v>447828</v>
      </c>
      <c r="P77" s="38"/>
      <c r="Q77" s="39"/>
    </row>
    <row r="78" spans="2:17" s="1" customFormat="1" ht="24.6" customHeight="1" x14ac:dyDescent="0.2">
      <c r="B78" s="4"/>
      <c r="C78" s="3" t="s">
        <v>72</v>
      </c>
      <c r="D78" s="15" t="s">
        <v>93</v>
      </c>
      <c r="E78" s="19">
        <v>8865</v>
      </c>
      <c r="F78" s="19"/>
      <c r="G78" s="19"/>
      <c r="H78" s="19"/>
      <c r="I78" s="19"/>
      <c r="J78" s="19">
        <v>139780</v>
      </c>
      <c r="K78" s="19"/>
      <c r="L78" s="19"/>
      <c r="M78" s="19"/>
      <c r="N78" s="19"/>
      <c r="O78" s="17">
        <f t="shared" si="1"/>
        <v>148645</v>
      </c>
      <c r="P78" s="38"/>
      <c r="Q78" s="39"/>
    </row>
    <row r="79" spans="2:17" s="1" customFormat="1" ht="24.6" customHeight="1" x14ac:dyDescent="0.2">
      <c r="B79" s="4"/>
      <c r="C79" s="3" t="s">
        <v>72</v>
      </c>
      <c r="D79" s="15" t="s">
        <v>94</v>
      </c>
      <c r="E79" s="19"/>
      <c r="F79" s="19">
        <v>8700</v>
      </c>
      <c r="G79" s="19"/>
      <c r="H79" s="19"/>
      <c r="I79" s="19"/>
      <c r="J79" s="19">
        <v>60680</v>
      </c>
      <c r="K79" s="19"/>
      <c r="L79" s="19"/>
      <c r="M79" s="19"/>
      <c r="N79" s="19"/>
      <c r="O79" s="17">
        <f t="shared" si="1"/>
        <v>69380</v>
      </c>
      <c r="P79" s="40">
        <f>SUM(O58:O79)</f>
        <v>2649048</v>
      </c>
      <c r="Q79" s="39"/>
    </row>
    <row r="80" spans="2:17" s="1" customFormat="1" ht="24.6" customHeight="1" x14ac:dyDescent="0.2">
      <c r="B80" s="4"/>
      <c r="C80" s="3" t="s">
        <v>95</v>
      </c>
      <c r="D80" s="15" t="s">
        <v>96</v>
      </c>
      <c r="E80" s="19"/>
      <c r="F80" s="19"/>
      <c r="G80" s="19"/>
      <c r="H80" s="19"/>
      <c r="I80" s="19"/>
      <c r="J80" s="19">
        <v>203</v>
      </c>
      <c r="K80" s="19"/>
      <c r="L80" s="19"/>
      <c r="M80" s="19"/>
      <c r="N80" s="19"/>
      <c r="O80" s="17">
        <f t="shared" si="1"/>
        <v>203</v>
      </c>
      <c r="P80" s="38"/>
      <c r="Q80" s="39"/>
    </row>
    <row r="81" spans="2:17" s="1" customFormat="1" ht="24.6" customHeight="1" x14ac:dyDescent="0.2">
      <c r="B81" s="4"/>
      <c r="C81" s="3" t="s">
        <v>95</v>
      </c>
      <c r="D81" s="15" t="s">
        <v>97</v>
      </c>
      <c r="E81" s="19"/>
      <c r="F81" s="19"/>
      <c r="G81" s="19"/>
      <c r="H81" s="19"/>
      <c r="I81" s="19"/>
      <c r="J81" s="19">
        <v>300</v>
      </c>
      <c r="K81" s="19"/>
      <c r="L81" s="19"/>
      <c r="M81" s="19"/>
      <c r="N81" s="19"/>
      <c r="O81" s="17">
        <f t="shared" si="1"/>
        <v>300</v>
      </c>
      <c r="P81" s="38"/>
      <c r="Q81" s="39"/>
    </row>
    <row r="82" spans="2:17" s="1" customFormat="1" ht="24.6" customHeight="1" x14ac:dyDescent="0.2">
      <c r="B82" s="4"/>
      <c r="C82" s="3" t="s">
        <v>95</v>
      </c>
      <c r="D82" s="15" t="s">
        <v>98</v>
      </c>
      <c r="E82" s="19"/>
      <c r="F82" s="19"/>
      <c r="G82" s="19"/>
      <c r="H82" s="19"/>
      <c r="I82" s="19"/>
      <c r="J82" s="19">
        <v>952</v>
      </c>
      <c r="K82" s="19"/>
      <c r="L82" s="19"/>
      <c r="M82" s="19"/>
      <c r="N82" s="19"/>
      <c r="O82" s="17">
        <f t="shared" si="1"/>
        <v>952</v>
      </c>
      <c r="P82" s="40">
        <f>SUM(O80:O82)</f>
        <v>1455</v>
      </c>
      <c r="Q82" s="39"/>
    </row>
    <row r="83" spans="2:17" s="1" customFormat="1" ht="24.6" customHeight="1" x14ac:dyDescent="0.2">
      <c r="B83" s="4"/>
      <c r="C83" s="3" t="s">
        <v>99</v>
      </c>
      <c r="D83" s="15" t="s">
        <v>100</v>
      </c>
      <c r="E83" s="19"/>
      <c r="F83" s="19"/>
      <c r="G83" s="19"/>
      <c r="H83" s="19"/>
      <c r="I83" s="19"/>
      <c r="J83" s="19">
        <v>335</v>
      </c>
      <c r="K83" s="19"/>
      <c r="L83" s="19"/>
      <c r="M83" s="19"/>
      <c r="N83" s="19"/>
      <c r="O83" s="17">
        <f t="shared" si="1"/>
        <v>335</v>
      </c>
      <c r="P83" s="35">
        <f>SUM(O83)</f>
        <v>335</v>
      </c>
      <c r="Q83" s="39"/>
    </row>
    <row r="84" spans="2:17" s="1" customFormat="1" ht="24.6" customHeight="1" x14ac:dyDescent="0.2">
      <c r="B84" s="4"/>
      <c r="C84" s="3" t="s">
        <v>101</v>
      </c>
      <c r="D84" s="15"/>
      <c r="E84" s="19"/>
      <c r="F84" s="19"/>
      <c r="G84" s="19"/>
      <c r="H84" s="19"/>
      <c r="I84" s="19"/>
      <c r="J84" s="19"/>
      <c r="K84" s="19"/>
      <c r="L84" s="19"/>
      <c r="M84" s="19">
        <v>33700</v>
      </c>
      <c r="N84" s="19"/>
      <c r="O84" s="17">
        <f t="shared" si="1"/>
        <v>33700</v>
      </c>
      <c r="P84" s="35">
        <f>SUM(O84)</f>
        <v>33700</v>
      </c>
      <c r="Q84" s="39"/>
    </row>
    <row r="85" spans="2:17" s="1" customFormat="1" ht="24.6" customHeight="1" x14ac:dyDescent="0.2">
      <c r="B85" s="4"/>
      <c r="C85" s="3" t="s">
        <v>102</v>
      </c>
      <c r="D85" s="15" t="s">
        <v>103</v>
      </c>
      <c r="E85" s="19"/>
      <c r="F85" s="19"/>
      <c r="G85" s="19"/>
      <c r="H85" s="19"/>
      <c r="I85" s="19"/>
      <c r="J85" s="19">
        <v>4865</v>
      </c>
      <c r="K85" s="19"/>
      <c r="L85" s="19"/>
      <c r="M85" s="19"/>
      <c r="N85" s="19"/>
      <c r="O85" s="17">
        <f t="shared" si="1"/>
        <v>4865</v>
      </c>
      <c r="P85" s="35">
        <f>SUM(O85)</f>
        <v>4865</v>
      </c>
      <c r="Q85" s="34"/>
    </row>
    <row r="86" spans="2:17" s="1" customFormat="1" ht="24.6" customHeight="1" x14ac:dyDescent="0.2">
      <c r="B86" s="5" t="s">
        <v>10</v>
      </c>
      <c r="C86" s="6"/>
      <c r="D86" s="16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6"/>
      <c r="P86" s="35">
        <f>SUM(P6:P85)</f>
        <v>9157200</v>
      </c>
      <c r="Q86" s="34">
        <f>SUM(P6:P85)</f>
        <v>9157200</v>
      </c>
    </row>
    <row r="87" spans="2:17" s="1" customFormat="1" ht="11.1" customHeight="1" x14ac:dyDescent="0.2">
      <c r="B87" s="7"/>
      <c r="C87" s="8"/>
      <c r="D87" s="8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25"/>
      <c r="P87" s="41"/>
      <c r="Q87" s="42"/>
    </row>
    <row r="88" spans="2:17" s="1" customFormat="1" ht="11.1" customHeight="1" x14ac:dyDescent="0.2">
      <c r="B88" s="7"/>
      <c r="C88" s="8"/>
      <c r="D88" s="8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25"/>
      <c r="P88" s="41"/>
      <c r="Q88" s="42"/>
    </row>
    <row r="89" spans="2:17" s="1" customFormat="1" ht="19.7" customHeight="1" x14ac:dyDescent="0.2">
      <c r="B89" s="2" t="s">
        <v>107</v>
      </c>
      <c r="C89" s="3" t="s">
        <v>108</v>
      </c>
      <c r="D89" s="15" t="s">
        <v>109</v>
      </c>
      <c r="E89" s="19"/>
      <c r="F89" s="19"/>
      <c r="G89" s="19"/>
      <c r="H89" s="19"/>
      <c r="I89" s="19"/>
      <c r="J89" s="19"/>
      <c r="K89" s="19"/>
      <c r="L89" s="19">
        <v>191800</v>
      </c>
      <c r="M89" s="19"/>
      <c r="N89" s="19"/>
      <c r="O89" s="27">
        <f t="shared" si="1"/>
        <v>191800</v>
      </c>
      <c r="P89" s="43"/>
      <c r="Q89" s="44"/>
    </row>
    <row r="90" spans="2:17" s="1" customFormat="1" ht="19.7" customHeight="1" x14ac:dyDescent="0.2">
      <c r="B90" s="4"/>
      <c r="C90" s="3" t="s">
        <v>108</v>
      </c>
      <c r="D90" s="15" t="s">
        <v>110</v>
      </c>
      <c r="E90" s="19"/>
      <c r="F90" s="19"/>
      <c r="G90" s="19"/>
      <c r="H90" s="19"/>
      <c r="I90" s="19"/>
      <c r="J90" s="19"/>
      <c r="K90" s="19"/>
      <c r="L90" s="19">
        <v>773735</v>
      </c>
      <c r="M90" s="19"/>
      <c r="N90" s="19"/>
      <c r="O90" s="17">
        <f t="shared" si="1"/>
        <v>773735</v>
      </c>
      <c r="P90" s="38"/>
      <c r="Q90" s="39"/>
    </row>
    <row r="91" spans="2:17" s="1" customFormat="1" ht="19.7" customHeight="1" x14ac:dyDescent="0.2">
      <c r="B91" s="4"/>
      <c r="C91" s="3" t="s">
        <v>108</v>
      </c>
      <c r="D91" s="15" t="s">
        <v>111</v>
      </c>
      <c r="E91" s="19"/>
      <c r="F91" s="19"/>
      <c r="G91" s="19"/>
      <c r="H91" s="19"/>
      <c r="I91" s="19"/>
      <c r="J91" s="19"/>
      <c r="K91" s="19"/>
      <c r="L91" s="19">
        <v>83300</v>
      </c>
      <c r="M91" s="19"/>
      <c r="N91" s="19"/>
      <c r="O91" s="17">
        <f t="shared" si="1"/>
        <v>83300</v>
      </c>
      <c r="P91" s="38"/>
      <c r="Q91" s="39"/>
    </row>
    <row r="92" spans="2:17" s="1" customFormat="1" ht="19.7" customHeight="1" x14ac:dyDescent="0.2">
      <c r="B92" s="4"/>
      <c r="C92" s="3" t="s">
        <v>108</v>
      </c>
      <c r="D92" s="15" t="s">
        <v>112</v>
      </c>
      <c r="E92" s="19"/>
      <c r="F92" s="19"/>
      <c r="G92" s="19"/>
      <c r="H92" s="19"/>
      <c r="I92" s="19"/>
      <c r="J92" s="19"/>
      <c r="K92" s="19"/>
      <c r="L92" s="19">
        <v>22800</v>
      </c>
      <c r="M92" s="19"/>
      <c r="N92" s="19"/>
      <c r="O92" s="17">
        <f t="shared" si="1"/>
        <v>22800</v>
      </c>
      <c r="P92" s="38"/>
      <c r="Q92" s="39"/>
    </row>
    <row r="93" spans="2:17" s="1" customFormat="1" ht="19.7" customHeight="1" x14ac:dyDescent="0.2">
      <c r="B93" s="4"/>
      <c r="C93" s="3" t="s">
        <v>108</v>
      </c>
      <c r="D93" s="15" t="s">
        <v>113</v>
      </c>
      <c r="E93" s="19">
        <v>16800</v>
      </c>
      <c r="F93" s="19"/>
      <c r="G93" s="19">
        <v>75000</v>
      </c>
      <c r="H93" s="19"/>
      <c r="I93" s="19">
        <v>5513</v>
      </c>
      <c r="J93" s="19"/>
      <c r="K93" s="19">
        <v>6600</v>
      </c>
      <c r="L93" s="19">
        <v>31230</v>
      </c>
      <c r="M93" s="19"/>
      <c r="N93" s="19"/>
      <c r="O93" s="17">
        <f t="shared" si="1"/>
        <v>135143</v>
      </c>
      <c r="P93" s="38"/>
      <c r="Q93" s="39"/>
    </row>
    <row r="94" spans="2:17" s="1" customFormat="1" ht="19.7" customHeight="1" x14ac:dyDescent="0.2">
      <c r="B94" s="4"/>
      <c r="C94" s="3" t="s">
        <v>108</v>
      </c>
      <c r="D94" s="15" t="s">
        <v>114</v>
      </c>
      <c r="E94" s="19">
        <v>19572</v>
      </c>
      <c r="F94" s="19"/>
      <c r="G94" s="19"/>
      <c r="H94" s="19"/>
      <c r="I94" s="19"/>
      <c r="J94" s="19"/>
      <c r="K94" s="19"/>
      <c r="L94" s="19"/>
      <c r="M94" s="19"/>
      <c r="N94" s="19"/>
      <c r="O94" s="17">
        <f t="shared" si="1"/>
        <v>19572</v>
      </c>
      <c r="P94" s="38"/>
      <c r="Q94" s="39"/>
    </row>
    <row r="95" spans="2:17" s="1" customFormat="1" ht="19.7" customHeight="1" x14ac:dyDescent="0.2">
      <c r="B95" s="4"/>
      <c r="C95" s="3" t="s">
        <v>108</v>
      </c>
      <c r="D95" s="15" t="s">
        <v>115</v>
      </c>
      <c r="E95" s="19"/>
      <c r="F95" s="19"/>
      <c r="G95" s="19">
        <v>11400</v>
      </c>
      <c r="H95" s="19"/>
      <c r="I95" s="19"/>
      <c r="J95" s="19"/>
      <c r="K95" s="19"/>
      <c r="L95" s="19">
        <v>6000</v>
      </c>
      <c r="M95" s="19"/>
      <c r="N95" s="19"/>
      <c r="O95" s="17">
        <f t="shared" si="1"/>
        <v>17400</v>
      </c>
      <c r="P95" s="38"/>
      <c r="Q95" s="39"/>
    </row>
    <row r="96" spans="2:17" s="1" customFormat="1" ht="19.7" customHeight="1" x14ac:dyDescent="0.2">
      <c r="B96" s="4"/>
      <c r="C96" s="3" t="s">
        <v>108</v>
      </c>
      <c r="D96" s="15" t="s">
        <v>116</v>
      </c>
      <c r="E96" s="19"/>
      <c r="F96" s="19"/>
      <c r="G96" s="19">
        <v>66500</v>
      </c>
      <c r="H96" s="19"/>
      <c r="I96" s="19"/>
      <c r="J96" s="19"/>
      <c r="K96" s="19"/>
      <c r="L96" s="19">
        <v>9800</v>
      </c>
      <c r="M96" s="19"/>
      <c r="N96" s="19"/>
      <c r="O96" s="17">
        <f t="shared" si="1"/>
        <v>76300</v>
      </c>
      <c r="P96" s="38"/>
      <c r="Q96" s="39"/>
    </row>
    <row r="97" spans="2:17" s="1" customFormat="1" ht="19.7" customHeight="1" x14ac:dyDescent="0.2">
      <c r="B97" s="4"/>
      <c r="C97" s="3" t="s">
        <v>108</v>
      </c>
      <c r="D97" s="15" t="s">
        <v>117</v>
      </c>
      <c r="E97" s="19"/>
      <c r="F97" s="19"/>
      <c r="G97" s="19">
        <v>43400</v>
      </c>
      <c r="H97" s="19"/>
      <c r="I97" s="19"/>
      <c r="J97" s="19"/>
      <c r="K97" s="19">
        <v>50280</v>
      </c>
      <c r="L97" s="19"/>
      <c r="M97" s="19"/>
      <c r="N97" s="19"/>
      <c r="O97" s="17">
        <f t="shared" si="1"/>
        <v>93680</v>
      </c>
      <c r="P97" s="38"/>
      <c r="Q97" s="39"/>
    </row>
    <row r="98" spans="2:17" s="1" customFormat="1" ht="19.7" customHeight="1" x14ac:dyDescent="0.2">
      <c r="B98" s="4"/>
      <c r="C98" s="3" t="s">
        <v>108</v>
      </c>
      <c r="D98" s="15" t="s">
        <v>118</v>
      </c>
      <c r="E98" s="19"/>
      <c r="F98" s="19"/>
      <c r="G98" s="19"/>
      <c r="H98" s="19">
        <v>47600</v>
      </c>
      <c r="I98" s="19">
        <v>63570</v>
      </c>
      <c r="J98" s="19"/>
      <c r="K98" s="19">
        <v>16800</v>
      </c>
      <c r="L98" s="19">
        <v>2033500</v>
      </c>
      <c r="M98" s="19"/>
      <c r="N98" s="19"/>
      <c r="O98" s="17">
        <f t="shared" si="1"/>
        <v>2161470</v>
      </c>
      <c r="P98" s="38"/>
      <c r="Q98" s="39"/>
    </row>
    <row r="99" spans="2:17" s="1" customFormat="1" ht="19.7" customHeight="1" x14ac:dyDescent="0.2">
      <c r="B99" s="4"/>
      <c r="C99" s="3" t="s">
        <v>108</v>
      </c>
      <c r="D99" s="15" t="s">
        <v>119</v>
      </c>
      <c r="E99" s="19"/>
      <c r="F99" s="19"/>
      <c r="G99" s="19"/>
      <c r="H99" s="19"/>
      <c r="I99" s="19"/>
      <c r="J99" s="19"/>
      <c r="K99" s="19">
        <v>23940</v>
      </c>
      <c r="L99" s="19">
        <v>121635</v>
      </c>
      <c r="M99" s="19"/>
      <c r="N99" s="19"/>
      <c r="O99" s="17">
        <f t="shared" si="1"/>
        <v>145575</v>
      </c>
      <c r="P99" s="38"/>
      <c r="Q99" s="39"/>
    </row>
    <row r="100" spans="2:17" s="1" customFormat="1" ht="19.7" customHeight="1" x14ac:dyDescent="0.2">
      <c r="B100" s="4"/>
      <c r="C100" s="3" t="s">
        <v>108</v>
      </c>
      <c r="D100" s="15" t="s">
        <v>105</v>
      </c>
      <c r="E100" s="19">
        <v>23500</v>
      </c>
      <c r="F100" s="19"/>
      <c r="G100" s="19">
        <v>159400</v>
      </c>
      <c r="H100" s="19">
        <v>154200</v>
      </c>
      <c r="I100" s="19"/>
      <c r="J100" s="19"/>
      <c r="K100" s="19">
        <v>87578</v>
      </c>
      <c r="L100" s="19">
        <v>1409590</v>
      </c>
      <c r="M100" s="19"/>
      <c r="N100" s="19"/>
      <c r="O100" s="17">
        <f t="shared" si="1"/>
        <v>1834268</v>
      </c>
      <c r="P100" s="38"/>
      <c r="Q100" s="39"/>
    </row>
    <row r="101" spans="2:17" s="1" customFormat="1" ht="19.7" customHeight="1" x14ac:dyDescent="0.2">
      <c r="B101" s="4"/>
      <c r="C101" s="3" t="s">
        <v>108</v>
      </c>
      <c r="D101" s="15" t="s">
        <v>120</v>
      </c>
      <c r="E101" s="19">
        <v>23110</v>
      </c>
      <c r="F101" s="19"/>
      <c r="G101" s="19">
        <v>15200</v>
      </c>
      <c r="H101" s="19">
        <v>91290</v>
      </c>
      <c r="I101" s="19"/>
      <c r="J101" s="19"/>
      <c r="K101" s="19">
        <v>55940</v>
      </c>
      <c r="L101" s="19">
        <v>125570</v>
      </c>
      <c r="M101" s="19"/>
      <c r="N101" s="19"/>
      <c r="O101" s="17">
        <f t="shared" si="1"/>
        <v>311110</v>
      </c>
      <c r="P101" s="38"/>
      <c r="Q101" s="39"/>
    </row>
    <row r="102" spans="2:17" s="1" customFormat="1" ht="19.7" customHeight="1" x14ac:dyDescent="0.2">
      <c r="B102" s="4"/>
      <c r="C102" s="3" t="s">
        <v>108</v>
      </c>
      <c r="D102" s="15" t="s">
        <v>121</v>
      </c>
      <c r="E102" s="19"/>
      <c r="F102" s="19"/>
      <c r="G102" s="19"/>
      <c r="H102" s="19"/>
      <c r="I102" s="19">
        <v>61600</v>
      </c>
      <c r="J102" s="19"/>
      <c r="K102" s="19">
        <v>19600</v>
      </c>
      <c r="L102" s="19">
        <v>494800</v>
      </c>
      <c r="M102" s="19"/>
      <c r="N102" s="19"/>
      <c r="O102" s="17">
        <f t="shared" si="1"/>
        <v>576000</v>
      </c>
      <c r="P102" s="38"/>
      <c r="Q102" s="39"/>
    </row>
    <row r="103" spans="2:17" s="1" customFormat="1" ht="19.7" customHeight="1" x14ac:dyDescent="0.2">
      <c r="B103" s="4"/>
      <c r="C103" s="3" t="s">
        <v>108</v>
      </c>
      <c r="D103" s="15" t="s">
        <v>122</v>
      </c>
      <c r="E103" s="19">
        <v>16679</v>
      </c>
      <c r="F103" s="19"/>
      <c r="G103" s="19">
        <v>10400</v>
      </c>
      <c r="H103" s="19"/>
      <c r="I103" s="19">
        <v>59170</v>
      </c>
      <c r="J103" s="19"/>
      <c r="K103" s="19">
        <v>536890</v>
      </c>
      <c r="L103" s="19">
        <v>6096122</v>
      </c>
      <c r="M103" s="19"/>
      <c r="N103" s="19"/>
      <c r="O103" s="17">
        <f t="shared" si="1"/>
        <v>6719261</v>
      </c>
      <c r="P103" s="38"/>
      <c r="Q103" s="39"/>
    </row>
    <row r="104" spans="2:17" s="1" customFormat="1" ht="19.7" customHeight="1" x14ac:dyDescent="0.2">
      <c r="B104" s="4"/>
      <c r="C104" s="3" t="s">
        <v>108</v>
      </c>
      <c r="D104" s="15" t="s">
        <v>123</v>
      </c>
      <c r="E104" s="19"/>
      <c r="F104" s="19"/>
      <c r="G104" s="19"/>
      <c r="H104" s="19"/>
      <c r="I104" s="19"/>
      <c r="J104" s="19"/>
      <c r="K104" s="19">
        <v>9000</v>
      </c>
      <c r="L104" s="19">
        <v>302920</v>
      </c>
      <c r="M104" s="19"/>
      <c r="N104" s="19"/>
      <c r="O104" s="17">
        <f t="shared" si="1"/>
        <v>311920</v>
      </c>
      <c r="P104" s="38"/>
      <c r="Q104" s="39"/>
    </row>
    <row r="105" spans="2:17" s="1" customFormat="1" ht="19.7" customHeight="1" x14ac:dyDescent="0.2">
      <c r="B105" s="4"/>
      <c r="C105" s="3" t="s">
        <v>108</v>
      </c>
      <c r="D105" s="15" t="s">
        <v>124</v>
      </c>
      <c r="E105" s="19"/>
      <c r="F105" s="19"/>
      <c r="G105" s="19"/>
      <c r="H105" s="19"/>
      <c r="I105" s="19"/>
      <c r="J105" s="19"/>
      <c r="K105" s="19">
        <v>3555</v>
      </c>
      <c r="L105" s="19"/>
      <c r="M105" s="19"/>
      <c r="N105" s="19"/>
      <c r="O105" s="17">
        <f t="shared" si="1"/>
        <v>3555</v>
      </c>
      <c r="P105" s="38"/>
      <c r="Q105" s="39"/>
    </row>
    <row r="106" spans="2:17" s="1" customFormat="1" ht="19.7" customHeight="1" x14ac:dyDescent="0.2">
      <c r="B106" s="4"/>
      <c r="C106" s="3" t="s">
        <v>108</v>
      </c>
      <c r="D106" s="15" t="s">
        <v>125</v>
      </c>
      <c r="E106" s="19">
        <v>4460</v>
      </c>
      <c r="F106" s="19"/>
      <c r="G106" s="19"/>
      <c r="H106" s="19"/>
      <c r="I106" s="19"/>
      <c r="J106" s="19"/>
      <c r="K106" s="19">
        <v>30572</v>
      </c>
      <c r="L106" s="19">
        <v>902475</v>
      </c>
      <c r="M106" s="19"/>
      <c r="N106" s="19"/>
      <c r="O106" s="17">
        <f t="shared" si="1"/>
        <v>937507</v>
      </c>
      <c r="P106" s="38"/>
      <c r="Q106" s="39"/>
    </row>
    <row r="107" spans="2:17" s="1" customFormat="1" ht="19.7" customHeight="1" x14ac:dyDescent="0.2">
      <c r="B107" s="4"/>
      <c r="C107" s="3" t="s">
        <v>108</v>
      </c>
      <c r="D107" s="15" t="s">
        <v>126</v>
      </c>
      <c r="E107" s="19">
        <v>12600</v>
      </c>
      <c r="F107" s="19"/>
      <c r="G107" s="19">
        <v>26074</v>
      </c>
      <c r="H107" s="19">
        <v>28593</v>
      </c>
      <c r="I107" s="19">
        <v>30000</v>
      </c>
      <c r="J107" s="19"/>
      <c r="K107" s="19">
        <v>81670</v>
      </c>
      <c r="L107" s="19">
        <v>2014895</v>
      </c>
      <c r="M107" s="19"/>
      <c r="N107" s="19"/>
      <c r="O107" s="17">
        <f t="shared" si="1"/>
        <v>2193832</v>
      </c>
      <c r="P107" s="38"/>
      <c r="Q107" s="39"/>
    </row>
    <row r="108" spans="2:17" s="1" customFormat="1" ht="19.7" customHeight="1" x14ac:dyDescent="0.2">
      <c r="B108" s="4"/>
      <c r="C108" s="3" t="s">
        <v>108</v>
      </c>
      <c r="D108" s="15" t="s">
        <v>127</v>
      </c>
      <c r="E108" s="19">
        <v>8576</v>
      </c>
      <c r="F108" s="19"/>
      <c r="G108" s="19"/>
      <c r="H108" s="19"/>
      <c r="I108" s="19"/>
      <c r="J108" s="19"/>
      <c r="K108" s="19">
        <v>46800</v>
      </c>
      <c r="L108" s="19">
        <v>1065720</v>
      </c>
      <c r="M108" s="19"/>
      <c r="N108" s="19"/>
      <c r="O108" s="17">
        <f t="shared" si="1"/>
        <v>1121096</v>
      </c>
      <c r="P108" s="38"/>
      <c r="Q108" s="39"/>
    </row>
    <row r="109" spans="2:17" s="1" customFormat="1" ht="19.7" customHeight="1" x14ac:dyDescent="0.2">
      <c r="B109" s="4"/>
      <c r="C109" s="3" t="s">
        <v>108</v>
      </c>
      <c r="D109" s="15" t="s">
        <v>128</v>
      </c>
      <c r="E109" s="19"/>
      <c r="F109" s="19"/>
      <c r="G109" s="19"/>
      <c r="H109" s="19"/>
      <c r="I109" s="19"/>
      <c r="J109" s="19"/>
      <c r="K109" s="19"/>
      <c r="L109" s="19">
        <v>31200</v>
      </c>
      <c r="M109" s="19"/>
      <c r="N109" s="19"/>
      <c r="O109" s="17">
        <f t="shared" si="1"/>
        <v>31200</v>
      </c>
      <c r="P109" s="38"/>
      <c r="Q109" s="39"/>
    </row>
    <row r="110" spans="2:17" s="1" customFormat="1" ht="19.7" customHeight="1" x14ac:dyDescent="0.2">
      <c r="B110" s="4"/>
      <c r="C110" s="3" t="s">
        <v>108</v>
      </c>
      <c r="D110" s="15" t="s">
        <v>129</v>
      </c>
      <c r="E110" s="19"/>
      <c r="F110" s="19"/>
      <c r="G110" s="19"/>
      <c r="H110" s="19"/>
      <c r="I110" s="19"/>
      <c r="J110" s="19"/>
      <c r="K110" s="19">
        <v>108400</v>
      </c>
      <c r="L110" s="19">
        <v>912290</v>
      </c>
      <c r="M110" s="19"/>
      <c r="N110" s="19"/>
      <c r="O110" s="17">
        <f t="shared" si="1"/>
        <v>1020690</v>
      </c>
      <c r="P110" s="38"/>
      <c r="Q110" s="39"/>
    </row>
    <row r="111" spans="2:17" s="1" customFormat="1" ht="19.7" customHeight="1" x14ac:dyDescent="0.2">
      <c r="B111" s="4"/>
      <c r="C111" s="3" t="s">
        <v>108</v>
      </c>
      <c r="D111" s="15" t="s">
        <v>130</v>
      </c>
      <c r="E111" s="19"/>
      <c r="F111" s="19"/>
      <c r="G111" s="19"/>
      <c r="H111" s="19">
        <v>55940</v>
      </c>
      <c r="I111" s="19"/>
      <c r="J111" s="19"/>
      <c r="K111" s="19">
        <v>108640</v>
      </c>
      <c r="L111" s="19">
        <v>1356245</v>
      </c>
      <c r="M111" s="19"/>
      <c r="N111" s="19"/>
      <c r="O111" s="17">
        <f t="shared" si="1"/>
        <v>1520825</v>
      </c>
      <c r="P111" s="38"/>
      <c r="Q111" s="39"/>
    </row>
    <row r="112" spans="2:17" s="1" customFormat="1" ht="19.7" customHeight="1" x14ac:dyDescent="0.2">
      <c r="B112" s="4"/>
      <c r="C112" s="3" t="s">
        <v>108</v>
      </c>
      <c r="D112" s="15" t="s">
        <v>131</v>
      </c>
      <c r="E112" s="19"/>
      <c r="F112" s="19"/>
      <c r="G112" s="19"/>
      <c r="H112" s="19"/>
      <c r="I112" s="19"/>
      <c r="J112" s="19"/>
      <c r="K112" s="19"/>
      <c r="L112" s="19">
        <v>108500</v>
      </c>
      <c r="M112" s="19"/>
      <c r="N112" s="19"/>
      <c r="O112" s="17">
        <f t="shared" si="1"/>
        <v>108500</v>
      </c>
      <c r="P112" s="38"/>
      <c r="Q112" s="39"/>
    </row>
    <row r="113" spans="2:17" s="1" customFormat="1" ht="19.7" customHeight="1" x14ac:dyDescent="0.2">
      <c r="B113" s="4"/>
      <c r="C113" s="3" t="s">
        <v>108</v>
      </c>
      <c r="D113" s="15" t="s">
        <v>132</v>
      </c>
      <c r="E113" s="19"/>
      <c r="F113" s="19"/>
      <c r="G113" s="19"/>
      <c r="H113" s="19"/>
      <c r="I113" s="19"/>
      <c r="J113" s="19"/>
      <c r="K113" s="19"/>
      <c r="L113" s="19">
        <v>509560</v>
      </c>
      <c r="M113" s="19"/>
      <c r="N113" s="19"/>
      <c r="O113" s="17">
        <f t="shared" si="1"/>
        <v>509560</v>
      </c>
      <c r="P113" s="38"/>
      <c r="Q113" s="39"/>
    </row>
    <row r="114" spans="2:17" s="1" customFormat="1" ht="19.7" customHeight="1" x14ac:dyDescent="0.2">
      <c r="B114" s="4"/>
      <c r="C114" s="3" t="s">
        <v>108</v>
      </c>
      <c r="D114" s="15" t="s">
        <v>133</v>
      </c>
      <c r="E114" s="19">
        <v>5730</v>
      </c>
      <c r="F114" s="19"/>
      <c r="G114" s="19"/>
      <c r="H114" s="19"/>
      <c r="I114" s="19"/>
      <c r="J114" s="19"/>
      <c r="K114" s="19"/>
      <c r="L114" s="19">
        <v>146310</v>
      </c>
      <c r="M114" s="19"/>
      <c r="N114" s="19"/>
      <c r="O114" s="17">
        <f t="shared" si="1"/>
        <v>152040</v>
      </c>
      <c r="P114" s="38"/>
      <c r="Q114" s="39"/>
    </row>
    <row r="115" spans="2:17" s="1" customFormat="1" ht="19.7" customHeight="1" x14ac:dyDescent="0.2">
      <c r="B115" s="4"/>
      <c r="C115" s="3" t="s">
        <v>108</v>
      </c>
      <c r="D115" s="15" t="s">
        <v>134</v>
      </c>
      <c r="E115" s="19"/>
      <c r="F115" s="19"/>
      <c r="G115" s="19">
        <v>10800</v>
      </c>
      <c r="H115" s="19">
        <v>4800</v>
      </c>
      <c r="I115" s="19">
        <v>142270</v>
      </c>
      <c r="J115" s="19"/>
      <c r="K115" s="19">
        <v>23900</v>
      </c>
      <c r="L115" s="19">
        <v>1394900</v>
      </c>
      <c r="M115" s="19"/>
      <c r="N115" s="19"/>
      <c r="O115" s="17">
        <f t="shared" si="1"/>
        <v>1576670</v>
      </c>
      <c r="P115" s="38">
        <f>SUM(O89:O115)</f>
        <v>22648809</v>
      </c>
      <c r="Q115" s="39"/>
    </row>
    <row r="116" spans="2:17" s="1" customFormat="1" ht="19.7" customHeight="1" x14ac:dyDescent="0.2">
      <c r="B116" s="4"/>
      <c r="C116" s="3" t="s">
        <v>135</v>
      </c>
      <c r="D116" s="15" t="s">
        <v>136</v>
      </c>
      <c r="E116" s="19"/>
      <c r="F116" s="19"/>
      <c r="G116" s="19"/>
      <c r="H116" s="19">
        <v>27000</v>
      </c>
      <c r="I116" s="19"/>
      <c r="J116" s="19"/>
      <c r="K116" s="19"/>
      <c r="L116" s="19"/>
      <c r="M116" s="19"/>
      <c r="N116" s="19"/>
      <c r="O116" s="17">
        <f t="shared" si="1"/>
        <v>27000</v>
      </c>
      <c r="P116" s="38"/>
      <c r="Q116" s="39"/>
    </row>
    <row r="117" spans="2:17" s="1" customFormat="1" ht="19.7" customHeight="1" x14ac:dyDescent="0.2">
      <c r="B117" s="4"/>
      <c r="C117" s="3" t="s">
        <v>135</v>
      </c>
      <c r="D117" s="15" t="s">
        <v>137</v>
      </c>
      <c r="E117" s="19"/>
      <c r="F117" s="19"/>
      <c r="G117" s="19"/>
      <c r="H117" s="19"/>
      <c r="I117" s="19"/>
      <c r="J117" s="19"/>
      <c r="K117" s="19"/>
      <c r="L117" s="19">
        <v>297077</v>
      </c>
      <c r="M117" s="19"/>
      <c r="N117" s="19"/>
      <c r="O117" s="17">
        <f t="shared" si="1"/>
        <v>297077</v>
      </c>
      <c r="P117" s="38"/>
      <c r="Q117" s="39"/>
    </row>
    <row r="118" spans="2:17" s="1" customFormat="1" ht="19.7" customHeight="1" x14ac:dyDescent="0.2">
      <c r="B118" s="4"/>
      <c r="C118" s="3" t="s">
        <v>135</v>
      </c>
      <c r="D118" s="15" t="s">
        <v>138</v>
      </c>
      <c r="E118" s="19"/>
      <c r="F118" s="19"/>
      <c r="G118" s="19"/>
      <c r="H118" s="19"/>
      <c r="I118" s="19"/>
      <c r="J118" s="19"/>
      <c r="K118" s="19">
        <v>19800</v>
      </c>
      <c r="L118" s="19">
        <v>247800</v>
      </c>
      <c r="M118" s="19"/>
      <c r="N118" s="19"/>
      <c r="O118" s="17">
        <f t="shared" si="1"/>
        <v>267600</v>
      </c>
      <c r="P118" s="38"/>
      <c r="Q118" s="39"/>
    </row>
    <row r="119" spans="2:17" s="1" customFormat="1" ht="19.7" customHeight="1" x14ac:dyDescent="0.2">
      <c r="B119" s="4"/>
      <c r="C119" s="3" t="s">
        <v>135</v>
      </c>
      <c r="D119" s="15" t="s">
        <v>139</v>
      </c>
      <c r="E119" s="19"/>
      <c r="F119" s="19"/>
      <c r="G119" s="19"/>
      <c r="H119" s="19"/>
      <c r="I119" s="19">
        <v>167800</v>
      </c>
      <c r="J119" s="19"/>
      <c r="K119" s="19"/>
      <c r="L119" s="19">
        <v>1694700</v>
      </c>
      <c r="M119" s="19"/>
      <c r="N119" s="19"/>
      <c r="O119" s="17">
        <f t="shared" si="1"/>
        <v>1862500</v>
      </c>
      <c r="P119" s="38"/>
      <c r="Q119" s="39"/>
    </row>
    <row r="120" spans="2:17" s="1" customFormat="1" ht="19.7" customHeight="1" x14ac:dyDescent="0.2">
      <c r="B120" s="4"/>
      <c r="C120" s="3" t="s">
        <v>135</v>
      </c>
      <c r="D120" s="15" t="s">
        <v>140</v>
      </c>
      <c r="E120" s="19">
        <v>1615</v>
      </c>
      <c r="F120" s="19"/>
      <c r="G120" s="19">
        <v>3600</v>
      </c>
      <c r="H120" s="19">
        <v>64860</v>
      </c>
      <c r="I120" s="19"/>
      <c r="J120" s="19"/>
      <c r="K120" s="19"/>
      <c r="L120" s="19"/>
      <c r="M120" s="19"/>
      <c r="N120" s="19"/>
      <c r="O120" s="17">
        <f t="shared" si="1"/>
        <v>70075</v>
      </c>
      <c r="P120" s="38"/>
      <c r="Q120" s="39"/>
    </row>
    <row r="121" spans="2:17" s="1" customFormat="1" ht="19.7" customHeight="1" x14ac:dyDescent="0.2">
      <c r="B121" s="4"/>
      <c r="C121" s="3" t="s">
        <v>135</v>
      </c>
      <c r="D121" s="15" t="s">
        <v>141</v>
      </c>
      <c r="E121" s="19"/>
      <c r="F121" s="19"/>
      <c r="G121" s="19"/>
      <c r="H121" s="19"/>
      <c r="I121" s="19">
        <v>30100</v>
      </c>
      <c r="J121" s="19"/>
      <c r="K121" s="19"/>
      <c r="L121" s="19">
        <v>475220</v>
      </c>
      <c r="M121" s="19"/>
      <c r="N121" s="19"/>
      <c r="O121" s="17">
        <f t="shared" si="1"/>
        <v>505320</v>
      </c>
      <c r="P121" s="38"/>
      <c r="Q121" s="39"/>
    </row>
    <row r="122" spans="2:17" s="1" customFormat="1" ht="19.7" customHeight="1" x14ac:dyDescent="0.2">
      <c r="B122" s="4"/>
      <c r="C122" s="3" t="s">
        <v>135</v>
      </c>
      <c r="D122" s="15" t="s">
        <v>142</v>
      </c>
      <c r="E122" s="19">
        <v>15466</v>
      </c>
      <c r="F122" s="19"/>
      <c r="G122" s="19">
        <v>12000</v>
      </c>
      <c r="H122" s="19"/>
      <c r="I122" s="19"/>
      <c r="J122" s="19"/>
      <c r="K122" s="19">
        <v>29600</v>
      </c>
      <c r="L122" s="19">
        <v>15200</v>
      </c>
      <c r="M122" s="19"/>
      <c r="N122" s="19"/>
      <c r="O122" s="17">
        <f t="shared" si="1"/>
        <v>72266</v>
      </c>
      <c r="P122" s="38"/>
      <c r="Q122" s="39"/>
    </row>
    <row r="123" spans="2:17" s="1" customFormat="1" ht="19.7" customHeight="1" x14ac:dyDescent="0.2">
      <c r="B123" s="4"/>
      <c r="C123" s="3" t="s">
        <v>135</v>
      </c>
      <c r="D123" s="15" t="s">
        <v>143</v>
      </c>
      <c r="E123" s="19">
        <v>8509</v>
      </c>
      <c r="F123" s="19"/>
      <c r="G123" s="19">
        <v>4800</v>
      </c>
      <c r="H123" s="19">
        <v>93000</v>
      </c>
      <c r="I123" s="19">
        <v>18000</v>
      </c>
      <c r="J123" s="19"/>
      <c r="K123" s="19">
        <v>24000</v>
      </c>
      <c r="L123" s="19">
        <v>39390</v>
      </c>
      <c r="M123" s="19"/>
      <c r="N123" s="19"/>
      <c r="O123" s="17">
        <f t="shared" si="1"/>
        <v>187699</v>
      </c>
      <c r="P123" s="38"/>
      <c r="Q123" s="39"/>
    </row>
    <row r="124" spans="2:17" s="1" customFormat="1" ht="19.7" customHeight="1" x14ac:dyDescent="0.2">
      <c r="B124" s="4"/>
      <c r="C124" s="3" t="s">
        <v>135</v>
      </c>
      <c r="D124" s="15" t="s">
        <v>144</v>
      </c>
      <c r="E124" s="19">
        <v>4160</v>
      </c>
      <c r="F124" s="19"/>
      <c r="G124" s="19">
        <v>24300</v>
      </c>
      <c r="H124" s="19">
        <v>42980</v>
      </c>
      <c r="I124" s="19"/>
      <c r="J124" s="19"/>
      <c r="K124" s="19"/>
      <c r="L124" s="19"/>
      <c r="M124" s="19"/>
      <c r="N124" s="19"/>
      <c r="O124" s="17">
        <f t="shared" si="1"/>
        <v>71440</v>
      </c>
      <c r="P124" s="38"/>
      <c r="Q124" s="39"/>
    </row>
    <row r="125" spans="2:17" s="1" customFormat="1" ht="19.7" customHeight="1" x14ac:dyDescent="0.2">
      <c r="B125" s="4"/>
      <c r="C125" s="3" t="s">
        <v>135</v>
      </c>
      <c r="D125" s="15" t="s">
        <v>145</v>
      </c>
      <c r="E125" s="19"/>
      <c r="F125" s="19"/>
      <c r="G125" s="19"/>
      <c r="H125" s="19"/>
      <c r="I125" s="19"/>
      <c r="J125" s="19"/>
      <c r="K125" s="19"/>
      <c r="L125" s="19">
        <v>219100</v>
      </c>
      <c r="M125" s="19"/>
      <c r="N125" s="19"/>
      <c r="O125" s="17">
        <f t="shared" si="1"/>
        <v>219100</v>
      </c>
      <c r="P125" s="38"/>
      <c r="Q125" s="39"/>
    </row>
    <row r="126" spans="2:17" s="1" customFormat="1" ht="19.7" customHeight="1" x14ac:dyDescent="0.2">
      <c r="B126" s="4"/>
      <c r="C126" s="3" t="s">
        <v>135</v>
      </c>
      <c r="D126" s="15" t="s">
        <v>146</v>
      </c>
      <c r="E126" s="19"/>
      <c r="F126" s="19"/>
      <c r="G126" s="19"/>
      <c r="H126" s="19"/>
      <c r="I126" s="19"/>
      <c r="J126" s="19"/>
      <c r="K126" s="19">
        <v>93100</v>
      </c>
      <c r="L126" s="19">
        <v>897700</v>
      </c>
      <c r="M126" s="19"/>
      <c r="N126" s="19"/>
      <c r="O126" s="17">
        <f t="shared" si="1"/>
        <v>990800</v>
      </c>
      <c r="P126" s="38"/>
      <c r="Q126" s="39"/>
    </row>
    <row r="127" spans="2:17" s="1" customFormat="1" ht="19.7" customHeight="1" x14ac:dyDescent="0.2">
      <c r="B127" s="4"/>
      <c r="C127" s="3" t="s">
        <v>135</v>
      </c>
      <c r="D127" s="15" t="s">
        <v>147</v>
      </c>
      <c r="E127" s="19">
        <v>13940</v>
      </c>
      <c r="F127" s="19"/>
      <c r="G127" s="19"/>
      <c r="H127" s="19"/>
      <c r="I127" s="19">
        <v>67329</v>
      </c>
      <c r="J127" s="19"/>
      <c r="K127" s="19">
        <v>100200</v>
      </c>
      <c r="L127" s="19">
        <v>568882</v>
      </c>
      <c r="M127" s="19"/>
      <c r="N127" s="19"/>
      <c r="O127" s="17">
        <f t="shared" si="1"/>
        <v>750351</v>
      </c>
      <c r="P127" s="38"/>
      <c r="Q127" s="39"/>
    </row>
    <row r="128" spans="2:17" s="1" customFormat="1" ht="19.7" customHeight="1" x14ac:dyDescent="0.2">
      <c r="B128" s="4"/>
      <c r="C128" s="3" t="s">
        <v>135</v>
      </c>
      <c r="D128" s="15" t="s">
        <v>148</v>
      </c>
      <c r="E128" s="19">
        <v>4200</v>
      </c>
      <c r="F128" s="19"/>
      <c r="G128" s="19"/>
      <c r="H128" s="19"/>
      <c r="I128" s="19"/>
      <c r="J128" s="19"/>
      <c r="K128" s="19">
        <v>27000</v>
      </c>
      <c r="L128" s="19">
        <v>109100</v>
      </c>
      <c r="M128" s="19"/>
      <c r="N128" s="19"/>
      <c r="O128" s="17">
        <f t="shared" si="1"/>
        <v>140300</v>
      </c>
      <c r="P128" s="38"/>
      <c r="Q128" s="39"/>
    </row>
    <row r="129" spans="2:17" s="1" customFormat="1" ht="19.7" customHeight="1" x14ac:dyDescent="0.2">
      <c r="B129" s="4"/>
      <c r="C129" s="3" t="s">
        <v>135</v>
      </c>
      <c r="D129" s="15" t="s">
        <v>149</v>
      </c>
      <c r="E129" s="19"/>
      <c r="F129" s="19"/>
      <c r="G129" s="19">
        <v>24000</v>
      </c>
      <c r="H129" s="19"/>
      <c r="I129" s="19"/>
      <c r="J129" s="19"/>
      <c r="K129" s="19">
        <v>70800</v>
      </c>
      <c r="L129" s="19">
        <v>842000</v>
      </c>
      <c r="M129" s="19"/>
      <c r="N129" s="19"/>
      <c r="O129" s="17">
        <f t="shared" si="1"/>
        <v>936800</v>
      </c>
      <c r="P129" s="38"/>
      <c r="Q129" s="39"/>
    </row>
    <row r="130" spans="2:17" s="1" customFormat="1" ht="19.7" customHeight="1" x14ac:dyDescent="0.2">
      <c r="B130" s="4"/>
      <c r="C130" s="3" t="s">
        <v>135</v>
      </c>
      <c r="D130" s="15" t="s">
        <v>150</v>
      </c>
      <c r="E130" s="19"/>
      <c r="F130" s="19"/>
      <c r="G130" s="19"/>
      <c r="H130" s="19"/>
      <c r="I130" s="19"/>
      <c r="J130" s="19"/>
      <c r="K130" s="19"/>
      <c r="L130" s="19">
        <v>292927</v>
      </c>
      <c r="M130" s="19"/>
      <c r="N130" s="19"/>
      <c r="O130" s="17">
        <f t="shared" si="1"/>
        <v>292927</v>
      </c>
      <c r="P130" s="38"/>
      <c r="Q130" s="39"/>
    </row>
    <row r="131" spans="2:17" s="1" customFormat="1" ht="19.7" customHeight="1" x14ac:dyDescent="0.2">
      <c r="B131" s="4"/>
      <c r="C131" s="3" t="s">
        <v>135</v>
      </c>
      <c r="D131" s="15" t="s">
        <v>151</v>
      </c>
      <c r="E131" s="19"/>
      <c r="F131" s="19"/>
      <c r="G131" s="19">
        <v>15600</v>
      </c>
      <c r="H131" s="19"/>
      <c r="I131" s="19"/>
      <c r="J131" s="19"/>
      <c r="K131" s="19"/>
      <c r="L131" s="19">
        <v>15600</v>
      </c>
      <c r="M131" s="19"/>
      <c r="N131" s="19"/>
      <c r="O131" s="17">
        <f t="shared" si="1"/>
        <v>31200</v>
      </c>
      <c r="P131" s="38"/>
      <c r="Q131" s="39"/>
    </row>
    <row r="132" spans="2:17" s="1" customFormat="1" ht="19.7" customHeight="1" x14ac:dyDescent="0.2">
      <c r="B132" s="4"/>
      <c r="C132" s="3" t="s">
        <v>135</v>
      </c>
      <c r="D132" s="15" t="s">
        <v>152</v>
      </c>
      <c r="E132" s="19"/>
      <c r="F132" s="19"/>
      <c r="G132" s="19"/>
      <c r="H132" s="19">
        <v>27970</v>
      </c>
      <c r="I132" s="19"/>
      <c r="J132" s="19"/>
      <c r="K132" s="19"/>
      <c r="L132" s="19">
        <v>1163630</v>
      </c>
      <c r="M132" s="19"/>
      <c r="N132" s="19"/>
      <c r="O132" s="17">
        <f t="shared" si="1"/>
        <v>1191600</v>
      </c>
      <c r="P132" s="38"/>
      <c r="Q132" s="39"/>
    </row>
    <row r="133" spans="2:17" s="1" customFormat="1" ht="19.7" customHeight="1" x14ac:dyDescent="0.2">
      <c r="B133" s="4"/>
      <c r="C133" s="3" t="s">
        <v>135</v>
      </c>
      <c r="D133" s="15" t="s">
        <v>153</v>
      </c>
      <c r="E133" s="19"/>
      <c r="F133" s="19"/>
      <c r="G133" s="19"/>
      <c r="H133" s="19"/>
      <c r="I133" s="19"/>
      <c r="J133" s="19"/>
      <c r="K133" s="19"/>
      <c r="L133" s="19">
        <v>91110</v>
      </c>
      <c r="M133" s="19"/>
      <c r="N133" s="19"/>
      <c r="O133" s="17">
        <f t="shared" si="1"/>
        <v>91110</v>
      </c>
      <c r="P133" s="38"/>
      <c r="Q133" s="39"/>
    </row>
    <row r="134" spans="2:17" s="1" customFormat="1" ht="19.7" customHeight="1" x14ac:dyDescent="0.2">
      <c r="B134" s="4"/>
      <c r="C134" s="3" t="s">
        <v>135</v>
      </c>
      <c r="D134" s="15" t="s">
        <v>154</v>
      </c>
      <c r="E134" s="19"/>
      <c r="F134" s="19"/>
      <c r="G134" s="19">
        <v>27970</v>
      </c>
      <c r="H134" s="19"/>
      <c r="I134" s="19"/>
      <c r="J134" s="19"/>
      <c r="K134" s="19">
        <v>27970</v>
      </c>
      <c r="L134" s="19">
        <v>366102</v>
      </c>
      <c r="M134" s="19"/>
      <c r="N134" s="19"/>
      <c r="O134" s="17">
        <f t="shared" ref="O134:O191" si="2">SUM(E134:N134)</f>
        <v>422042</v>
      </c>
      <c r="P134" s="38"/>
      <c r="Q134" s="39"/>
    </row>
    <row r="135" spans="2:17" s="1" customFormat="1" ht="19.7" customHeight="1" x14ac:dyDescent="0.2">
      <c r="B135" s="4"/>
      <c r="C135" s="3" t="s">
        <v>135</v>
      </c>
      <c r="D135" s="15" t="s">
        <v>155</v>
      </c>
      <c r="E135" s="19"/>
      <c r="F135" s="19"/>
      <c r="G135" s="19"/>
      <c r="H135" s="19"/>
      <c r="I135" s="19"/>
      <c r="J135" s="19"/>
      <c r="K135" s="19"/>
      <c r="L135" s="19">
        <v>30000</v>
      </c>
      <c r="M135" s="19"/>
      <c r="N135" s="19"/>
      <c r="O135" s="17">
        <f t="shared" si="2"/>
        <v>30000</v>
      </c>
      <c r="P135" s="38"/>
      <c r="Q135" s="39"/>
    </row>
    <row r="136" spans="2:17" s="1" customFormat="1" ht="19.7" customHeight="1" x14ac:dyDescent="0.2">
      <c r="B136" s="4"/>
      <c r="C136" s="3" t="s">
        <v>135</v>
      </c>
      <c r="D136" s="15" t="s">
        <v>156</v>
      </c>
      <c r="E136" s="19">
        <v>6716</v>
      </c>
      <c r="F136" s="19"/>
      <c r="G136" s="19">
        <v>12893</v>
      </c>
      <c r="H136" s="19"/>
      <c r="I136" s="19">
        <v>55940</v>
      </c>
      <c r="J136" s="19"/>
      <c r="K136" s="19">
        <v>95940</v>
      </c>
      <c r="L136" s="19">
        <v>1416079</v>
      </c>
      <c r="M136" s="19"/>
      <c r="N136" s="19"/>
      <c r="O136" s="17">
        <f t="shared" si="2"/>
        <v>1587568</v>
      </c>
      <c r="P136" s="38"/>
      <c r="Q136" s="39"/>
    </row>
    <row r="137" spans="2:17" s="1" customFormat="1" ht="19.7" customHeight="1" x14ac:dyDescent="0.2">
      <c r="B137" s="4"/>
      <c r="C137" s="3" t="s">
        <v>135</v>
      </c>
      <c r="D137" s="15" t="s">
        <v>157</v>
      </c>
      <c r="E137" s="19"/>
      <c r="F137" s="19"/>
      <c r="G137" s="19"/>
      <c r="H137" s="19"/>
      <c r="I137" s="19">
        <v>118800</v>
      </c>
      <c r="J137" s="19"/>
      <c r="K137" s="19">
        <v>158700</v>
      </c>
      <c r="L137" s="19">
        <v>2502900</v>
      </c>
      <c r="M137" s="19"/>
      <c r="N137" s="19"/>
      <c r="O137" s="17">
        <f t="shared" si="2"/>
        <v>2780400</v>
      </c>
      <c r="P137" s="38"/>
      <c r="Q137" s="39"/>
    </row>
    <row r="138" spans="2:17" s="1" customFormat="1" ht="19.7" customHeight="1" x14ac:dyDescent="0.2">
      <c r="B138" s="4"/>
      <c r="C138" s="3" t="s">
        <v>135</v>
      </c>
      <c r="D138" s="15" t="s">
        <v>158</v>
      </c>
      <c r="E138" s="19">
        <v>20635</v>
      </c>
      <c r="F138" s="19"/>
      <c r="G138" s="19"/>
      <c r="H138" s="19">
        <v>47960</v>
      </c>
      <c r="I138" s="19"/>
      <c r="J138" s="19"/>
      <c r="K138" s="19"/>
      <c r="L138" s="19"/>
      <c r="M138" s="19"/>
      <c r="N138" s="19"/>
      <c r="O138" s="17">
        <f t="shared" si="2"/>
        <v>68595</v>
      </c>
      <c r="P138" s="38"/>
      <c r="Q138" s="39"/>
    </row>
    <row r="139" spans="2:17" s="1" customFormat="1" ht="19.7" customHeight="1" x14ac:dyDescent="0.2">
      <c r="B139" s="4"/>
      <c r="C139" s="3" t="s">
        <v>135</v>
      </c>
      <c r="D139" s="15" t="s">
        <v>159</v>
      </c>
      <c r="E139" s="19"/>
      <c r="F139" s="19"/>
      <c r="G139" s="19"/>
      <c r="H139" s="19"/>
      <c r="I139" s="19"/>
      <c r="J139" s="19"/>
      <c r="K139" s="19"/>
      <c r="L139" s="19">
        <v>145200</v>
      </c>
      <c r="M139" s="19"/>
      <c r="N139" s="19"/>
      <c r="O139" s="17">
        <f t="shared" si="2"/>
        <v>145200</v>
      </c>
      <c r="P139" s="38"/>
      <c r="Q139" s="39"/>
    </row>
    <row r="140" spans="2:17" s="1" customFormat="1" ht="19.7" customHeight="1" x14ac:dyDescent="0.2">
      <c r="B140" s="4"/>
      <c r="C140" s="3" t="s">
        <v>135</v>
      </c>
      <c r="D140" s="15" t="s">
        <v>160</v>
      </c>
      <c r="E140" s="19"/>
      <c r="F140" s="19"/>
      <c r="G140" s="19"/>
      <c r="H140" s="19"/>
      <c r="I140" s="19"/>
      <c r="J140" s="19"/>
      <c r="K140" s="19">
        <v>7800</v>
      </c>
      <c r="L140" s="19">
        <v>130540</v>
      </c>
      <c r="M140" s="19"/>
      <c r="N140" s="19"/>
      <c r="O140" s="17">
        <f t="shared" si="2"/>
        <v>138340</v>
      </c>
      <c r="P140" s="38"/>
      <c r="Q140" s="39"/>
    </row>
    <row r="141" spans="2:17" s="1" customFormat="1" ht="19.7" customHeight="1" x14ac:dyDescent="0.2">
      <c r="B141" s="4"/>
      <c r="C141" s="3" t="s">
        <v>135</v>
      </c>
      <c r="D141" s="15" t="s">
        <v>162</v>
      </c>
      <c r="E141" s="19"/>
      <c r="F141" s="19"/>
      <c r="G141" s="19">
        <v>31200</v>
      </c>
      <c r="H141" s="19"/>
      <c r="I141" s="19"/>
      <c r="J141" s="19"/>
      <c r="K141" s="19">
        <v>37500</v>
      </c>
      <c r="L141" s="19">
        <v>436750</v>
      </c>
      <c r="M141" s="19"/>
      <c r="N141" s="19"/>
      <c r="O141" s="17">
        <f t="shared" si="2"/>
        <v>505450</v>
      </c>
      <c r="P141" s="38"/>
      <c r="Q141" s="39"/>
    </row>
    <row r="142" spans="2:17" s="1" customFormat="1" ht="19.7" customHeight="1" x14ac:dyDescent="0.2">
      <c r="B142" s="4"/>
      <c r="C142" s="3" t="s">
        <v>135</v>
      </c>
      <c r="D142" s="15" t="s">
        <v>163</v>
      </c>
      <c r="E142" s="19"/>
      <c r="F142" s="19"/>
      <c r="G142" s="19">
        <v>27000</v>
      </c>
      <c r="H142" s="19">
        <v>93600</v>
      </c>
      <c r="I142" s="19">
        <v>5247</v>
      </c>
      <c r="J142" s="19"/>
      <c r="K142" s="19">
        <v>26400</v>
      </c>
      <c r="L142" s="19">
        <v>983335</v>
      </c>
      <c r="M142" s="19"/>
      <c r="N142" s="19"/>
      <c r="O142" s="17">
        <f t="shared" si="2"/>
        <v>1135582</v>
      </c>
      <c r="P142" s="38"/>
      <c r="Q142" s="39"/>
    </row>
    <row r="143" spans="2:17" s="1" customFormat="1" ht="19.7" customHeight="1" x14ac:dyDescent="0.2">
      <c r="B143" s="4"/>
      <c r="C143" s="3" t="s">
        <v>135</v>
      </c>
      <c r="D143" s="15" t="s">
        <v>164</v>
      </c>
      <c r="E143" s="19"/>
      <c r="F143" s="19"/>
      <c r="G143" s="19"/>
      <c r="H143" s="19"/>
      <c r="I143" s="19">
        <v>114100</v>
      </c>
      <c r="J143" s="19"/>
      <c r="K143" s="19"/>
      <c r="L143" s="19">
        <v>548630</v>
      </c>
      <c r="M143" s="19"/>
      <c r="N143" s="19"/>
      <c r="O143" s="17">
        <f t="shared" si="2"/>
        <v>662730</v>
      </c>
      <c r="P143" s="38"/>
      <c r="Q143" s="39"/>
    </row>
    <row r="144" spans="2:17" s="1" customFormat="1" ht="19.7" customHeight="1" x14ac:dyDescent="0.2">
      <c r="B144" s="4"/>
      <c r="C144" s="3" t="s">
        <v>135</v>
      </c>
      <c r="D144" s="15" t="s">
        <v>165</v>
      </c>
      <c r="E144" s="19">
        <v>21000</v>
      </c>
      <c r="F144" s="19"/>
      <c r="G144" s="19">
        <v>87470</v>
      </c>
      <c r="H144" s="19">
        <v>195129</v>
      </c>
      <c r="I144" s="19"/>
      <c r="J144" s="19"/>
      <c r="K144" s="19">
        <v>95060</v>
      </c>
      <c r="L144" s="19">
        <v>321280</v>
      </c>
      <c r="M144" s="19"/>
      <c r="N144" s="19"/>
      <c r="O144" s="17">
        <f t="shared" si="2"/>
        <v>719939</v>
      </c>
      <c r="P144" s="38"/>
      <c r="Q144" s="39"/>
    </row>
    <row r="145" spans="2:17" s="1" customFormat="1" ht="19.7" customHeight="1" x14ac:dyDescent="0.2">
      <c r="B145" s="4"/>
      <c r="C145" s="3" t="s">
        <v>135</v>
      </c>
      <c r="D145" s="15" t="s">
        <v>166</v>
      </c>
      <c r="E145" s="19"/>
      <c r="F145" s="19"/>
      <c r="G145" s="19"/>
      <c r="H145" s="19"/>
      <c r="I145" s="19"/>
      <c r="J145" s="19"/>
      <c r="K145" s="19"/>
      <c r="L145" s="19">
        <v>42205</v>
      </c>
      <c r="M145" s="19"/>
      <c r="N145" s="19"/>
      <c r="O145" s="17">
        <f t="shared" si="2"/>
        <v>42205</v>
      </c>
      <c r="P145" s="38"/>
      <c r="Q145" s="39"/>
    </row>
    <row r="146" spans="2:17" s="1" customFormat="1" ht="19.7" customHeight="1" x14ac:dyDescent="0.2">
      <c r="B146" s="4"/>
      <c r="C146" s="3" t="s">
        <v>135</v>
      </c>
      <c r="D146" s="15" t="s">
        <v>167</v>
      </c>
      <c r="E146" s="19"/>
      <c r="F146" s="19"/>
      <c r="G146" s="19"/>
      <c r="H146" s="19"/>
      <c r="I146" s="19"/>
      <c r="J146" s="19"/>
      <c r="K146" s="19">
        <v>15400</v>
      </c>
      <c r="L146" s="19">
        <v>301700</v>
      </c>
      <c r="M146" s="19"/>
      <c r="N146" s="19"/>
      <c r="O146" s="17">
        <f t="shared" si="2"/>
        <v>317100</v>
      </c>
      <c r="P146" s="38"/>
      <c r="Q146" s="39"/>
    </row>
    <row r="147" spans="2:17" s="1" customFormat="1" ht="19.7" customHeight="1" x14ac:dyDescent="0.2">
      <c r="B147" s="4"/>
      <c r="C147" s="3" t="s">
        <v>135</v>
      </c>
      <c r="D147" s="15" t="s">
        <v>168</v>
      </c>
      <c r="E147" s="19">
        <v>26400</v>
      </c>
      <c r="F147" s="19"/>
      <c r="G147" s="19">
        <v>10400</v>
      </c>
      <c r="H147" s="19"/>
      <c r="I147" s="19">
        <v>27970</v>
      </c>
      <c r="J147" s="19"/>
      <c r="K147" s="19">
        <v>90370</v>
      </c>
      <c r="L147" s="19">
        <v>1403780</v>
      </c>
      <c r="M147" s="19"/>
      <c r="N147" s="19"/>
      <c r="O147" s="17">
        <f t="shared" si="2"/>
        <v>1558920</v>
      </c>
      <c r="P147" s="38"/>
      <c r="Q147" s="39"/>
    </row>
    <row r="148" spans="2:17" s="1" customFormat="1" ht="19.7" customHeight="1" x14ac:dyDescent="0.2">
      <c r="B148" s="4"/>
      <c r="C148" s="3" t="s">
        <v>135</v>
      </c>
      <c r="D148" s="15" t="s">
        <v>169</v>
      </c>
      <c r="E148" s="19"/>
      <c r="F148" s="19"/>
      <c r="G148" s="19"/>
      <c r="H148" s="19">
        <v>51000</v>
      </c>
      <c r="I148" s="19"/>
      <c r="J148" s="19"/>
      <c r="K148" s="19">
        <v>115700</v>
      </c>
      <c r="L148" s="19">
        <v>1414139</v>
      </c>
      <c r="M148" s="19"/>
      <c r="N148" s="19"/>
      <c r="O148" s="17">
        <f t="shared" si="2"/>
        <v>1580839</v>
      </c>
      <c r="P148" s="38"/>
      <c r="Q148" s="39"/>
    </row>
    <row r="149" spans="2:17" s="1" customFormat="1" ht="19.7" customHeight="1" x14ac:dyDescent="0.2">
      <c r="B149" s="4"/>
      <c r="C149" s="3" t="s">
        <v>135</v>
      </c>
      <c r="D149" s="15" t="s">
        <v>170</v>
      </c>
      <c r="E149" s="19"/>
      <c r="F149" s="19"/>
      <c r="G149" s="19">
        <v>24500</v>
      </c>
      <c r="H149" s="19"/>
      <c r="I149" s="19"/>
      <c r="J149" s="19"/>
      <c r="K149" s="19"/>
      <c r="L149" s="19"/>
      <c r="M149" s="19"/>
      <c r="N149" s="19"/>
      <c r="O149" s="17">
        <f t="shared" si="2"/>
        <v>24500</v>
      </c>
      <c r="P149" s="38"/>
      <c r="Q149" s="39"/>
    </row>
    <row r="150" spans="2:17" s="1" customFormat="1" ht="19.7" customHeight="1" x14ac:dyDescent="0.2">
      <c r="B150" s="4"/>
      <c r="C150" s="3" t="s">
        <v>135</v>
      </c>
      <c r="D150" s="15" t="s">
        <v>171</v>
      </c>
      <c r="E150" s="19"/>
      <c r="F150" s="19"/>
      <c r="G150" s="19"/>
      <c r="H150" s="19">
        <v>27970</v>
      </c>
      <c r="I150" s="19"/>
      <c r="J150" s="19"/>
      <c r="K150" s="19">
        <v>55940</v>
      </c>
      <c r="L150" s="19">
        <v>1229270</v>
      </c>
      <c r="M150" s="19"/>
      <c r="N150" s="19"/>
      <c r="O150" s="17">
        <f t="shared" si="2"/>
        <v>1313180</v>
      </c>
      <c r="P150" s="38"/>
      <c r="Q150" s="39"/>
    </row>
    <row r="151" spans="2:17" s="1" customFormat="1" ht="19.7" customHeight="1" x14ac:dyDescent="0.2">
      <c r="B151" s="4"/>
      <c r="C151" s="3" t="s">
        <v>135</v>
      </c>
      <c r="D151" s="15" t="s">
        <v>172</v>
      </c>
      <c r="E151" s="19"/>
      <c r="F151" s="19"/>
      <c r="G151" s="19"/>
      <c r="H151" s="19"/>
      <c r="I151" s="19"/>
      <c r="J151" s="19"/>
      <c r="K151" s="19"/>
      <c r="L151" s="19">
        <v>17600</v>
      </c>
      <c r="M151" s="19"/>
      <c r="N151" s="19"/>
      <c r="O151" s="17">
        <f t="shared" si="2"/>
        <v>17600</v>
      </c>
      <c r="P151" s="38"/>
      <c r="Q151" s="39"/>
    </row>
    <row r="152" spans="2:17" s="1" customFormat="1" ht="19.7" customHeight="1" x14ac:dyDescent="0.2">
      <c r="B152" s="4"/>
      <c r="C152" s="3" t="s">
        <v>135</v>
      </c>
      <c r="D152" s="15" t="s">
        <v>173</v>
      </c>
      <c r="E152" s="19"/>
      <c r="F152" s="19"/>
      <c r="G152" s="19"/>
      <c r="H152" s="19"/>
      <c r="I152" s="19"/>
      <c r="J152" s="19"/>
      <c r="K152" s="19">
        <v>60000</v>
      </c>
      <c r="L152" s="19">
        <v>1045221</v>
      </c>
      <c r="M152" s="19"/>
      <c r="N152" s="19"/>
      <c r="O152" s="17">
        <f t="shared" si="2"/>
        <v>1105221</v>
      </c>
      <c r="P152" s="38"/>
      <c r="Q152" s="39"/>
    </row>
    <row r="153" spans="2:17" s="1" customFormat="1" ht="19.7" customHeight="1" x14ac:dyDescent="0.2">
      <c r="B153" s="4"/>
      <c r="C153" s="3" t="s">
        <v>135</v>
      </c>
      <c r="D153" s="15" t="s">
        <v>174</v>
      </c>
      <c r="E153" s="19"/>
      <c r="F153" s="19"/>
      <c r="G153" s="19"/>
      <c r="H153" s="19"/>
      <c r="I153" s="19"/>
      <c r="J153" s="19"/>
      <c r="K153" s="19">
        <v>15600</v>
      </c>
      <c r="L153" s="19">
        <v>94102</v>
      </c>
      <c r="M153" s="19"/>
      <c r="N153" s="19"/>
      <c r="O153" s="17">
        <f t="shared" si="2"/>
        <v>109702</v>
      </c>
      <c r="P153" s="38"/>
      <c r="Q153" s="39"/>
    </row>
    <row r="154" spans="2:17" s="1" customFormat="1" ht="19.7" customHeight="1" x14ac:dyDescent="0.2">
      <c r="B154" s="4"/>
      <c r="C154" s="3" t="s">
        <v>135</v>
      </c>
      <c r="D154" s="15" t="s">
        <v>175</v>
      </c>
      <c r="E154" s="19">
        <v>18600</v>
      </c>
      <c r="F154" s="19"/>
      <c r="G154" s="19"/>
      <c r="H154" s="19">
        <v>15200</v>
      </c>
      <c r="I154" s="19"/>
      <c r="J154" s="19"/>
      <c r="K154" s="19">
        <v>165600</v>
      </c>
      <c r="L154" s="19">
        <v>1116707</v>
      </c>
      <c r="M154" s="19"/>
      <c r="N154" s="19"/>
      <c r="O154" s="17">
        <f t="shared" si="2"/>
        <v>1316107</v>
      </c>
      <c r="P154" s="38"/>
      <c r="Q154" s="39"/>
    </row>
    <row r="155" spans="2:17" s="1" customFormat="1" ht="19.7" customHeight="1" x14ac:dyDescent="0.2">
      <c r="B155" s="4"/>
      <c r="C155" s="3" t="s">
        <v>135</v>
      </c>
      <c r="D155" s="15" t="s">
        <v>176</v>
      </c>
      <c r="E155" s="19"/>
      <c r="F155" s="19"/>
      <c r="G155" s="19"/>
      <c r="H155" s="19"/>
      <c r="I155" s="19"/>
      <c r="J155" s="19"/>
      <c r="K155" s="19"/>
      <c r="L155" s="19">
        <v>25200</v>
      </c>
      <c r="M155" s="19"/>
      <c r="N155" s="19"/>
      <c r="O155" s="17">
        <f t="shared" si="2"/>
        <v>25200</v>
      </c>
      <c r="P155" s="38"/>
      <c r="Q155" s="39"/>
    </row>
    <row r="156" spans="2:17" s="1" customFormat="1" ht="19.7" customHeight="1" x14ac:dyDescent="0.2">
      <c r="B156" s="4"/>
      <c r="C156" s="3" t="s">
        <v>135</v>
      </c>
      <c r="D156" s="15" t="s">
        <v>177</v>
      </c>
      <c r="E156" s="19"/>
      <c r="F156" s="19"/>
      <c r="G156" s="19"/>
      <c r="H156" s="19"/>
      <c r="I156" s="19"/>
      <c r="J156" s="19"/>
      <c r="K156" s="19"/>
      <c r="L156" s="19">
        <v>258960</v>
      </c>
      <c r="M156" s="19"/>
      <c r="N156" s="19"/>
      <c r="O156" s="17">
        <f t="shared" si="2"/>
        <v>258960</v>
      </c>
      <c r="P156" s="38"/>
      <c r="Q156" s="39"/>
    </row>
    <row r="157" spans="2:17" s="1" customFormat="1" ht="19.7" customHeight="1" x14ac:dyDescent="0.2">
      <c r="B157" s="4"/>
      <c r="C157" s="3" t="s">
        <v>135</v>
      </c>
      <c r="D157" s="15" t="s">
        <v>178</v>
      </c>
      <c r="E157" s="19">
        <v>51200</v>
      </c>
      <c r="F157" s="19"/>
      <c r="G157" s="19">
        <v>5000</v>
      </c>
      <c r="H157" s="19">
        <v>83400</v>
      </c>
      <c r="I157" s="19"/>
      <c r="J157" s="19"/>
      <c r="K157" s="19">
        <v>35700</v>
      </c>
      <c r="L157" s="19">
        <v>722420</v>
      </c>
      <c r="M157" s="19"/>
      <c r="N157" s="19"/>
      <c r="O157" s="17">
        <f t="shared" si="2"/>
        <v>897720</v>
      </c>
      <c r="P157" s="38"/>
      <c r="Q157" s="39"/>
    </row>
    <row r="158" spans="2:17" s="1" customFormat="1" ht="19.7" customHeight="1" x14ac:dyDescent="0.2">
      <c r="B158" s="4"/>
      <c r="C158" s="3" t="s">
        <v>135</v>
      </c>
      <c r="D158" s="15" t="s">
        <v>179</v>
      </c>
      <c r="E158" s="19"/>
      <c r="F158" s="19"/>
      <c r="G158" s="19"/>
      <c r="H158" s="19"/>
      <c r="I158" s="19"/>
      <c r="J158" s="19"/>
      <c r="K158" s="19"/>
      <c r="L158" s="19">
        <v>124800</v>
      </c>
      <c r="M158" s="19"/>
      <c r="N158" s="19"/>
      <c r="O158" s="17">
        <f t="shared" si="2"/>
        <v>124800</v>
      </c>
      <c r="P158" s="38"/>
      <c r="Q158" s="39"/>
    </row>
    <row r="159" spans="2:17" s="1" customFormat="1" ht="19.7" customHeight="1" x14ac:dyDescent="0.2">
      <c r="B159" s="4"/>
      <c r="C159" s="3" t="s">
        <v>135</v>
      </c>
      <c r="D159" s="15" t="s">
        <v>181</v>
      </c>
      <c r="E159" s="19"/>
      <c r="F159" s="19"/>
      <c r="G159" s="19"/>
      <c r="H159" s="19"/>
      <c r="I159" s="19"/>
      <c r="J159" s="19"/>
      <c r="K159" s="19">
        <v>71810</v>
      </c>
      <c r="L159" s="19">
        <v>1138731</v>
      </c>
      <c r="M159" s="19"/>
      <c r="N159" s="19"/>
      <c r="O159" s="17">
        <f t="shared" si="2"/>
        <v>1210541</v>
      </c>
      <c r="P159" s="38"/>
      <c r="Q159" s="39"/>
    </row>
    <row r="160" spans="2:17" s="1" customFormat="1" ht="19.7" customHeight="1" x14ac:dyDescent="0.2">
      <c r="B160" s="4"/>
      <c r="C160" s="3" t="s">
        <v>135</v>
      </c>
      <c r="D160" s="15" t="s">
        <v>182</v>
      </c>
      <c r="E160" s="19"/>
      <c r="F160" s="19"/>
      <c r="G160" s="19"/>
      <c r="H160" s="19"/>
      <c r="I160" s="19"/>
      <c r="J160" s="19"/>
      <c r="K160" s="19"/>
      <c r="L160" s="19">
        <v>227763</v>
      </c>
      <c r="M160" s="19"/>
      <c r="N160" s="19"/>
      <c r="O160" s="17">
        <f t="shared" si="2"/>
        <v>227763</v>
      </c>
      <c r="P160" s="38"/>
      <c r="Q160" s="39"/>
    </row>
    <row r="161" spans="2:17" s="1" customFormat="1" ht="19.7" customHeight="1" x14ac:dyDescent="0.2">
      <c r="B161" s="4"/>
      <c r="C161" s="3" t="s">
        <v>135</v>
      </c>
      <c r="D161" s="15" t="s">
        <v>183</v>
      </c>
      <c r="E161" s="19">
        <v>3000</v>
      </c>
      <c r="F161" s="19"/>
      <c r="G161" s="19"/>
      <c r="H161" s="19"/>
      <c r="I161" s="19">
        <v>25800</v>
      </c>
      <c r="J161" s="19"/>
      <c r="K161" s="19">
        <v>85000</v>
      </c>
      <c r="L161" s="19">
        <v>440300</v>
      </c>
      <c r="M161" s="19"/>
      <c r="N161" s="19"/>
      <c r="O161" s="17">
        <f t="shared" si="2"/>
        <v>554100</v>
      </c>
      <c r="P161" s="38"/>
      <c r="Q161" s="39"/>
    </row>
    <row r="162" spans="2:17" s="1" customFormat="1" ht="19.7" customHeight="1" x14ac:dyDescent="0.2">
      <c r="B162" s="4"/>
      <c r="C162" s="3" t="s">
        <v>135</v>
      </c>
      <c r="D162" s="15" t="s">
        <v>184</v>
      </c>
      <c r="E162" s="19"/>
      <c r="F162" s="19"/>
      <c r="G162" s="19"/>
      <c r="H162" s="19"/>
      <c r="I162" s="19"/>
      <c r="J162" s="19"/>
      <c r="K162" s="19">
        <v>30000</v>
      </c>
      <c r="L162" s="19">
        <v>429321</v>
      </c>
      <c r="M162" s="19"/>
      <c r="N162" s="19"/>
      <c r="O162" s="17">
        <f t="shared" si="2"/>
        <v>459321</v>
      </c>
      <c r="P162" s="38"/>
      <c r="Q162" s="39"/>
    </row>
    <row r="163" spans="2:17" s="1" customFormat="1" ht="19.7" customHeight="1" x14ac:dyDescent="0.2">
      <c r="B163" s="4"/>
      <c r="C163" s="3" t="s">
        <v>135</v>
      </c>
      <c r="D163" s="15" t="s">
        <v>185</v>
      </c>
      <c r="E163" s="19"/>
      <c r="F163" s="19"/>
      <c r="G163" s="19"/>
      <c r="H163" s="19"/>
      <c r="I163" s="19"/>
      <c r="J163" s="19"/>
      <c r="K163" s="19"/>
      <c r="L163" s="19">
        <v>255000</v>
      </c>
      <c r="M163" s="19"/>
      <c r="N163" s="19"/>
      <c r="O163" s="17">
        <f t="shared" si="2"/>
        <v>255000</v>
      </c>
      <c r="P163" s="38"/>
      <c r="Q163" s="39"/>
    </row>
    <row r="164" spans="2:17" s="1" customFormat="1" ht="19.7" customHeight="1" x14ac:dyDescent="0.2">
      <c r="B164" s="4"/>
      <c r="C164" s="3" t="s">
        <v>135</v>
      </c>
      <c r="D164" s="15" t="s">
        <v>186</v>
      </c>
      <c r="E164" s="19"/>
      <c r="F164" s="19"/>
      <c r="G164" s="19"/>
      <c r="H164" s="19"/>
      <c r="I164" s="19">
        <v>48300</v>
      </c>
      <c r="J164" s="19"/>
      <c r="K164" s="19">
        <v>81000</v>
      </c>
      <c r="L164" s="19">
        <v>2291675</v>
      </c>
      <c r="M164" s="19"/>
      <c r="N164" s="19"/>
      <c r="O164" s="17">
        <f t="shared" si="2"/>
        <v>2420975</v>
      </c>
      <c r="P164" s="38"/>
      <c r="Q164" s="39"/>
    </row>
    <row r="165" spans="2:17" s="1" customFormat="1" ht="19.7" customHeight="1" x14ac:dyDescent="0.2">
      <c r="B165" s="4"/>
      <c r="C165" s="3" t="s">
        <v>135</v>
      </c>
      <c r="D165" s="15" t="s">
        <v>187</v>
      </c>
      <c r="E165" s="19"/>
      <c r="F165" s="19"/>
      <c r="G165" s="19"/>
      <c r="H165" s="19"/>
      <c r="I165" s="19"/>
      <c r="J165" s="19"/>
      <c r="K165" s="19">
        <v>10500</v>
      </c>
      <c r="L165" s="19">
        <v>620960</v>
      </c>
      <c r="M165" s="19"/>
      <c r="N165" s="19"/>
      <c r="O165" s="17">
        <f t="shared" si="2"/>
        <v>631460</v>
      </c>
      <c r="P165" s="38"/>
      <c r="Q165" s="39"/>
    </row>
    <row r="166" spans="2:17" s="1" customFormat="1" ht="19.7" customHeight="1" x14ac:dyDescent="0.2">
      <c r="B166" s="4"/>
      <c r="C166" s="3" t="s">
        <v>135</v>
      </c>
      <c r="D166" s="15" t="s">
        <v>188</v>
      </c>
      <c r="E166" s="19"/>
      <c r="F166" s="19"/>
      <c r="G166" s="19">
        <v>27970</v>
      </c>
      <c r="H166" s="19"/>
      <c r="I166" s="19"/>
      <c r="J166" s="19"/>
      <c r="K166" s="19">
        <v>52000</v>
      </c>
      <c r="L166" s="19">
        <v>38370</v>
      </c>
      <c r="M166" s="19"/>
      <c r="N166" s="19"/>
      <c r="O166" s="17">
        <f t="shared" si="2"/>
        <v>118340</v>
      </c>
      <c r="P166" s="38"/>
      <c r="Q166" s="39"/>
    </row>
    <row r="167" spans="2:17" s="1" customFormat="1" ht="19.7" customHeight="1" x14ac:dyDescent="0.2">
      <c r="B167" s="4"/>
      <c r="C167" s="3" t="s">
        <v>135</v>
      </c>
      <c r="D167" s="15" t="s">
        <v>189</v>
      </c>
      <c r="E167" s="19">
        <v>4200</v>
      </c>
      <c r="F167" s="19"/>
      <c r="G167" s="19"/>
      <c r="H167" s="19"/>
      <c r="I167" s="19"/>
      <c r="J167" s="19"/>
      <c r="K167" s="19">
        <v>4200</v>
      </c>
      <c r="L167" s="19">
        <v>10253</v>
      </c>
      <c r="M167" s="19"/>
      <c r="N167" s="19"/>
      <c r="O167" s="17">
        <f t="shared" si="2"/>
        <v>18653</v>
      </c>
      <c r="P167" s="38"/>
      <c r="Q167" s="39"/>
    </row>
    <row r="168" spans="2:17" s="1" customFormat="1" ht="19.7" customHeight="1" x14ac:dyDescent="0.2">
      <c r="B168" s="4"/>
      <c r="C168" s="3" t="s">
        <v>135</v>
      </c>
      <c r="D168" s="15" t="s">
        <v>190</v>
      </c>
      <c r="E168" s="19"/>
      <c r="F168" s="19"/>
      <c r="G168" s="19"/>
      <c r="H168" s="19"/>
      <c r="I168" s="19"/>
      <c r="J168" s="19"/>
      <c r="K168" s="19"/>
      <c r="L168" s="19">
        <v>29150</v>
      </c>
      <c r="M168" s="19"/>
      <c r="N168" s="19"/>
      <c r="O168" s="17">
        <f t="shared" si="2"/>
        <v>29150</v>
      </c>
      <c r="P168" s="38"/>
      <c r="Q168" s="39"/>
    </row>
    <row r="169" spans="2:17" s="1" customFormat="1" ht="19.7" customHeight="1" x14ac:dyDescent="0.2">
      <c r="B169" s="4"/>
      <c r="C169" s="3" t="s">
        <v>135</v>
      </c>
      <c r="D169" s="15" t="s">
        <v>191</v>
      </c>
      <c r="E169" s="19"/>
      <c r="F169" s="19"/>
      <c r="G169" s="19"/>
      <c r="H169" s="19"/>
      <c r="I169" s="19"/>
      <c r="J169" s="19"/>
      <c r="K169" s="19"/>
      <c r="L169" s="19">
        <v>52200</v>
      </c>
      <c r="M169" s="19"/>
      <c r="N169" s="19"/>
      <c r="O169" s="17">
        <f t="shared" si="2"/>
        <v>52200</v>
      </c>
      <c r="P169" s="40">
        <f>SUM(O116:O169)</f>
        <v>30870568</v>
      </c>
      <c r="Q169" s="39"/>
    </row>
    <row r="170" spans="2:17" s="1" customFormat="1" ht="19.7" customHeight="1" x14ac:dyDescent="0.2">
      <c r="B170" s="4"/>
      <c r="C170" s="3" t="s">
        <v>260</v>
      </c>
      <c r="D170" s="15" t="s">
        <v>180</v>
      </c>
      <c r="E170" s="19"/>
      <c r="F170" s="19"/>
      <c r="G170" s="19"/>
      <c r="H170" s="19"/>
      <c r="I170" s="19"/>
      <c r="J170" s="19"/>
      <c r="K170" s="19"/>
      <c r="L170" s="19">
        <v>21000</v>
      </c>
      <c r="M170" s="19"/>
      <c r="N170" s="19"/>
      <c r="O170" s="17">
        <f>SUM(E170:N170)</f>
        <v>21000</v>
      </c>
      <c r="P170" s="38"/>
      <c r="Q170" s="39"/>
    </row>
    <row r="171" spans="2:17" s="1" customFormat="1" ht="19.7" customHeight="1" x14ac:dyDescent="0.2">
      <c r="B171" s="4"/>
      <c r="C171" s="3" t="s">
        <v>260</v>
      </c>
      <c r="D171" s="15" t="s">
        <v>161</v>
      </c>
      <c r="E171" s="19"/>
      <c r="F171" s="19"/>
      <c r="G171" s="19"/>
      <c r="H171" s="19"/>
      <c r="I171" s="19">
        <v>27970</v>
      </c>
      <c r="J171" s="19"/>
      <c r="K171" s="19">
        <v>3000</v>
      </c>
      <c r="L171" s="19">
        <v>43290</v>
      </c>
      <c r="M171" s="19"/>
      <c r="N171" s="19"/>
      <c r="O171" s="17">
        <f>SUM(E171:N171)</f>
        <v>74260</v>
      </c>
      <c r="P171" s="40">
        <f>SUM(O170:O171)</f>
        <v>95260</v>
      </c>
      <c r="Q171" s="39"/>
    </row>
    <row r="172" spans="2:17" s="1" customFormat="1" ht="24.6" customHeight="1" x14ac:dyDescent="0.2">
      <c r="B172" s="4"/>
      <c r="C172" s="3" t="s">
        <v>192</v>
      </c>
      <c r="D172" s="15" t="s">
        <v>193</v>
      </c>
      <c r="E172" s="19"/>
      <c r="F172" s="19"/>
      <c r="G172" s="19"/>
      <c r="H172" s="19"/>
      <c r="I172" s="19"/>
      <c r="J172" s="19">
        <v>27300</v>
      </c>
      <c r="K172" s="19"/>
      <c r="L172" s="19"/>
      <c r="M172" s="19"/>
      <c r="N172" s="19"/>
      <c r="O172" s="17">
        <f t="shared" si="2"/>
        <v>27300</v>
      </c>
      <c r="P172" s="38"/>
      <c r="Q172" s="39"/>
    </row>
    <row r="173" spans="2:17" s="1" customFormat="1" ht="24.6" customHeight="1" x14ac:dyDescent="0.2">
      <c r="B173" s="4"/>
      <c r="C173" s="3" t="s">
        <v>192</v>
      </c>
      <c r="D173" s="15" t="s">
        <v>194</v>
      </c>
      <c r="E173" s="19"/>
      <c r="F173" s="19"/>
      <c r="G173" s="19"/>
      <c r="H173" s="19">
        <v>3600</v>
      </c>
      <c r="I173" s="19">
        <v>9600</v>
      </c>
      <c r="J173" s="19">
        <v>193860</v>
      </c>
      <c r="K173" s="19"/>
      <c r="L173" s="19"/>
      <c r="M173" s="19"/>
      <c r="N173" s="19"/>
      <c r="O173" s="17">
        <f t="shared" si="2"/>
        <v>207060</v>
      </c>
      <c r="P173" s="38"/>
      <c r="Q173" s="39"/>
    </row>
    <row r="174" spans="2:17" s="1" customFormat="1" ht="19.7" customHeight="1" x14ac:dyDescent="0.2">
      <c r="B174" s="4"/>
      <c r="C174" s="3" t="s">
        <v>192</v>
      </c>
      <c r="D174" s="15" t="s">
        <v>196</v>
      </c>
      <c r="E174" s="19">
        <v>7800</v>
      </c>
      <c r="F174" s="19"/>
      <c r="G174" s="19">
        <v>6600</v>
      </c>
      <c r="H174" s="19"/>
      <c r="I174" s="19"/>
      <c r="J174" s="19">
        <v>159326</v>
      </c>
      <c r="K174" s="19"/>
      <c r="L174" s="19"/>
      <c r="M174" s="19"/>
      <c r="N174" s="19"/>
      <c r="O174" s="17">
        <f t="shared" si="2"/>
        <v>173726</v>
      </c>
      <c r="P174" s="38"/>
      <c r="Q174" s="39"/>
    </row>
    <row r="175" spans="2:17" s="1" customFormat="1" ht="19.7" customHeight="1" x14ac:dyDescent="0.2">
      <c r="B175" s="4"/>
      <c r="C175" s="3" t="s">
        <v>192</v>
      </c>
      <c r="D175" s="15" t="s">
        <v>197</v>
      </c>
      <c r="E175" s="19"/>
      <c r="F175" s="19"/>
      <c r="G175" s="19">
        <v>28500</v>
      </c>
      <c r="H175" s="19"/>
      <c r="I175" s="19"/>
      <c r="J175" s="19"/>
      <c r="K175" s="19"/>
      <c r="L175" s="19"/>
      <c r="M175" s="19"/>
      <c r="N175" s="19"/>
      <c r="O175" s="17">
        <f t="shared" si="2"/>
        <v>28500</v>
      </c>
      <c r="P175" s="40">
        <f>SUM(O172:O175)</f>
        <v>436586</v>
      </c>
      <c r="Q175" s="39"/>
    </row>
    <row r="176" spans="2:17" s="1" customFormat="1" ht="19.7" customHeight="1" x14ac:dyDescent="0.2">
      <c r="B176" s="4"/>
      <c r="C176" s="3" t="s">
        <v>259</v>
      </c>
      <c r="D176" s="15" t="s">
        <v>195</v>
      </c>
      <c r="E176" s="19"/>
      <c r="F176" s="19"/>
      <c r="G176" s="19"/>
      <c r="H176" s="19"/>
      <c r="I176" s="19"/>
      <c r="J176" s="19">
        <v>31200</v>
      </c>
      <c r="K176" s="19"/>
      <c r="L176" s="19"/>
      <c r="M176" s="19"/>
      <c r="N176" s="19"/>
      <c r="O176" s="17">
        <f>SUM(E176:N176)</f>
        <v>31200</v>
      </c>
      <c r="P176" s="35">
        <f>SUM(O176)</f>
        <v>31200</v>
      </c>
      <c r="Q176" s="39"/>
    </row>
    <row r="177" spans="2:17" s="1" customFormat="1" ht="19.7" customHeight="1" x14ac:dyDescent="0.2">
      <c r="B177" s="4"/>
      <c r="C177" s="3" t="s">
        <v>198</v>
      </c>
      <c r="D177" s="15" t="s">
        <v>200</v>
      </c>
      <c r="E177" s="19"/>
      <c r="F177" s="19"/>
      <c r="G177" s="19"/>
      <c r="H177" s="19"/>
      <c r="I177" s="19"/>
      <c r="J177" s="19"/>
      <c r="K177" s="19"/>
      <c r="L177" s="19">
        <v>151270</v>
      </c>
      <c r="M177" s="19"/>
      <c r="N177" s="19"/>
      <c r="O177" s="17">
        <f t="shared" si="2"/>
        <v>151270</v>
      </c>
      <c r="P177" s="38"/>
      <c r="Q177" s="39"/>
    </row>
    <row r="178" spans="2:17" s="1" customFormat="1" ht="19.7" customHeight="1" x14ac:dyDescent="0.2">
      <c r="B178" s="4"/>
      <c r="C178" s="3" t="s">
        <v>198</v>
      </c>
      <c r="D178" s="15" t="s">
        <v>206</v>
      </c>
      <c r="E178" s="19"/>
      <c r="F178" s="19"/>
      <c r="G178" s="19"/>
      <c r="H178" s="19"/>
      <c r="I178" s="19"/>
      <c r="J178" s="19"/>
      <c r="K178" s="19">
        <v>16800</v>
      </c>
      <c r="L178" s="19">
        <v>62400</v>
      </c>
      <c r="M178" s="19"/>
      <c r="N178" s="19"/>
      <c r="O178" s="17">
        <f>SUM(E178:N178)</f>
        <v>79200</v>
      </c>
      <c r="P178" s="38"/>
      <c r="Q178" s="39"/>
    </row>
    <row r="179" spans="2:17" s="1" customFormat="1" ht="19.7" customHeight="1" x14ac:dyDescent="0.2">
      <c r="B179" s="4"/>
      <c r="C179" s="3" t="s">
        <v>261</v>
      </c>
      <c r="D179" s="15" t="s">
        <v>201</v>
      </c>
      <c r="E179" s="19"/>
      <c r="F179" s="19"/>
      <c r="G179" s="19"/>
      <c r="H179" s="19">
        <v>31200</v>
      </c>
      <c r="I179" s="19"/>
      <c r="J179" s="19"/>
      <c r="K179" s="19"/>
      <c r="L179" s="19">
        <v>51000</v>
      </c>
      <c r="M179" s="19"/>
      <c r="N179" s="19"/>
      <c r="O179" s="17">
        <f t="shared" si="2"/>
        <v>82200</v>
      </c>
      <c r="P179" s="38"/>
      <c r="Q179" s="39"/>
    </row>
    <row r="180" spans="2:17" s="1" customFormat="1" ht="19.7" customHeight="1" x14ac:dyDescent="0.2">
      <c r="B180" s="4"/>
      <c r="C180" s="3" t="s">
        <v>261</v>
      </c>
      <c r="D180" s="15" t="s">
        <v>202</v>
      </c>
      <c r="E180" s="19"/>
      <c r="F180" s="19"/>
      <c r="G180" s="19"/>
      <c r="H180" s="19"/>
      <c r="I180" s="19">
        <v>31200</v>
      </c>
      <c r="J180" s="19"/>
      <c r="K180" s="19"/>
      <c r="L180" s="19">
        <v>42600</v>
      </c>
      <c r="M180" s="19"/>
      <c r="N180" s="19"/>
      <c r="O180" s="17">
        <f t="shared" si="2"/>
        <v>73800</v>
      </c>
      <c r="P180" s="38"/>
      <c r="Q180" s="39"/>
    </row>
    <row r="181" spans="2:17" s="1" customFormat="1" ht="19.7" customHeight="1" x14ac:dyDescent="0.2">
      <c r="B181" s="4"/>
      <c r="C181" s="3" t="s">
        <v>261</v>
      </c>
      <c r="D181" s="15" t="s">
        <v>203</v>
      </c>
      <c r="E181" s="19"/>
      <c r="F181" s="19"/>
      <c r="G181" s="19"/>
      <c r="H181" s="19"/>
      <c r="I181" s="19"/>
      <c r="J181" s="19"/>
      <c r="K181" s="19">
        <v>28800</v>
      </c>
      <c r="L181" s="19">
        <v>280800</v>
      </c>
      <c r="M181" s="19"/>
      <c r="N181" s="19"/>
      <c r="O181" s="17">
        <f t="shared" si="2"/>
        <v>309600</v>
      </c>
      <c r="P181" s="38"/>
      <c r="Q181" s="39"/>
    </row>
    <row r="182" spans="2:17" s="1" customFormat="1" ht="19.7" customHeight="1" x14ac:dyDescent="0.2">
      <c r="B182" s="4"/>
      <c r="C182" s="3" t="s">
        <v>261</v>
      </c>
      <c r="D182" s="15" t="s">
        <v>204</v>
      </c>
      <c r="E182" s="19"/>
      <c r="F182" s="19"/>
      <c r="G182" s="19"/>
      <c r="H182" s="19"/>
      <c r="I182" s="19"/>
      <c r="J182" s="19"/>
      <c r="K182" s="19"/>
      <c r="L182" s="19">
        <v>43080</v>
      </c>
      <c r="M182" s="19"/>
      <c r="N182" s="19"/>
      <c r="O182" s="17">
        <f t="shared" si="2"/>
        <v>43080</v>
      </c>
      <c r="P182" s="38"/>
      <c r="Q182" s="39"/>
    </row>
    <row r="183" spans="2:17" s="1" customFormat="1" ht="19.7" customHeight="1" x14ac:dyDescent="0.2">
      <c r="B183" s="4"/>
      <c r="C183" s="3" t="s">
        <v>261</v>
      </c>
      <c r="D183" s="15" t="s">
        <v>205</v>
      </c>
      <c r="E183" s="19"/>
      <c r="F183" s="19"/>
      <c r="G183" s="19"/>
      <c r="H183" s="19"/>
      <c r="I183" s="19">
        <v>31500</v>
      </c>
      <c r="J183" s="19"/>
      <c r="K183" s="19"/>
      <c r="L183" s="19">
        <v>107100</v>
      </c>
      <c r="M183" s="19"/>
      <c r="N183" s="19"/>
      <c r="O183" s="17">
        <f t="shared" si="2"/>
        <v>138600</v>
      </c>
      <c r="P183" s="38"/>
      <c r="Q183" s="39"/>
    </row>
    <row r="184" spans="2:17" s="1" customFormat="1" ht="19.7" customHeight="1" x14ac:dyDescent="0.2">
      <c r="B184" s="4"/>
      <c r="C184" s="3" t="s">
        <v>261</v>
      </c>
      <c r="D184" s="15" t="s">
        <v>199</v>
      </c>
      <c r="E184" s="19"/>
      <c r="F184" s="19"/>
      <c r="G184" s="19"/>
      <c r="H184" s="19"/>
      <c r="I184" s="19">
        <v>31500</v>
      </c>
      <c r="J184" s="19"/>
      <c r="K184" s="19"/>
      <c r="L184" s="19">
        <v>92100</v>
      </c>
      <c r="M184" s="19"/>
      <c r="N184" s="19"/>
      <c r="O184" s="17">
        <f>SUM(E184:N184)</f>
        <v>123600</v>
      </c>
      <c r="P184" s="40">
        <f>SUM(O177:O184)</f>
        <v>1001350</v>
      </c>
      <c r="Q184" s="39"/>
    </row>
    <row r="185" spans="2:17" s="1" customFormat="1" ht="19.7" customHeight="1" x14ac:dyDescent="0.2">
      <c r="B185" s="4"/>
      <c r="C185" s="3" t="s">
        <v>207</v>
      </c>
      <c r="D185" s="15" t="s">
        <v>208</v>
      </c>
      <c r="E185" s="19"/>
      <c r="F185" s="19"/>
      <c r="G185" s="19">
        <v>9100</v>
      </c>
      <c r="H185" s="19"/>
      <c r="I185" s="19">
        <v>21000</v>
      </c>
      <c r="J185" s="19"/>
      <c r="K185" s="19">
        <v>21000</v>
      </c>
      <c r="L185" s="19">
        <v>349070</v>
      </c>
      <c r="M185" s="19"/>
      <c r="N185" s="19"/>
      <c r="O185" s="17">
        <f t="shared" si="2"/>
        <v>400170</v>
      </c>
      <c r="P185" s="38"/>
      <c r="Q185" s="39"/>
    </row>
    <row r="186" spans="2:17" s="1" customFormat="1" ht="19.7" customHeight="1" x14ac:dyDescent="0.2">
      <c r="B186" s="4"/>
      <c r="C186" s="3" t="s">
        <v>207</v>
      </c>
      <c r="D186" s="15" t="s">
        <v>210</v>
      </c>
      <c r="E186" s="19">
        <v>7934</v>
      </c>
      <c r="F186" s="19"/>
      <c r="G186" s="19"/>
      <c r="H186" s="19"/>
      <c r="I186" s="19">
        <v>28800</v>
      </c>
      <c r="J186" s="19"/>
      <c r="K186" s="19"/>
      <c r="L186" s="19"/>
      <c r="M186" s="19"/>
      <c r="N186" s="19"/>
      <c r="O186" s="17">
        <f t="shared" si="2"/>
        <v>36734</v>
      </c>
      <c r="P186" s="38"/>
      <c r="Q186" s="39"/>
    </row>
    <row r="187" spans="2:17" s="1" customFormat="1" ht="19.7" customHeight="1" x14ac:dyDescent="0.2">
      <c r="B187" s="4"/>
      <c r="C187" s="3" t="s">
        <v>207</v>
      </c>
      <c r="D187" s="15" t="s">
        <v>213</v>
      </c>
      <c r="E187" s="19">
        <v>28800</v>
      </c>
      <c r="F187" s="19"/>
      <c r="G187" s="19"/>
      <c r="H187" s="19"/>
      <c r="I187" s="19">
        <v>31500</v>
      </c>
      <c r="J187" s="19"/>
      <c r="K187" s="19">
        <v>33900</v>
      </c>
      <c r="L187" s="19">
        <v>882660</v>
      </c>
      <c r="M187" s="19"/>
      <c r="N187" s="19"/>
      <c r="O187" s="17">
        <f t="shared" si="2"/>
        <v>976860</v>
      </c>
      <c r="P187" s="38"/>
      <c r="Q187" s="39"/>
    </row>
    <row r="188" spans="2:17" s="1" customFormat="1" ht="19.7" customHeight="1" x14ac:dyDescent="0.2">
      <c r="B188" s="4"/>
      <c r="C188" s="3" t="s">
        <v>207</v>
      </c>
      <c r="D188" s="15" t="s">
        <v>215</v>
      </c>
      <c r="E188" s="19"/>
      <c r="F188" s="19"/>
      <c r="G188" s="19"/>
      <c r="H188" s="19"/>
      <c r="I188" s="19"/>
      <c r="J188" s="19"/>
      <c r="K188" s="19"/>
      <c r="L188" s="19">
        <v>123700</v>
      </c>
      <c r="M188" s="19"/>
      <c r="N188" s="19"/>
      <c r="O188" s="17">
        <f t="shared" si="2"/>
        <v>123700</v>
      </c>
      <c r="P188" s="38"/>
      <c r="Q188" s="39"/>
    </row>
    <row r="189" spans="2:17" s="1" customFormat="1" ht="19.7" customHeight="1" x14ac:dyDescent="0.2">
      <c r="B189" s="4"/>
      <c r="C189" s="3" t="s">
        <v>262</v>
      </c>
      <c r="D189" s="15" t="s">
        <v>216</v>
      </c>
      <c r="E189" s="19"/>
      <c r="F189" s="19"/>
      <c r="G189" s="19">
        <v>23400</v>
      </c>
      <c r="H189" s="19">
        <v>14400</v>
      </c>
      <c r="I189" s="19"/>
      <c r="J189" s="19"/>
      <c r="K189" s="19">
        <v>6600</v>
      </c>
      <c r="L189" s="19">
        <v>526293</v>
      </c>
      <c r="M189" s="19"/>
      <c r="N189" s="19"/>
      <c r="O189" s="17">
        <f t="shared" si="2"/>
        <v>570693</v>
      </c>
      <c r="P189" s="38"/>
      <c r="Q189" s="39"/>
    </row>
    <row r="190" spans="2:17" s="1" customFormat="1" ht="19.7" customHeight="1" x14ac:dyDescent="0.2">
      <c r="B190" s="4"/>
      <c r="C190" s="3" t="s">
        <v>262</v>
      </c>
      <c r="D190" s="15" t="s">
        <v>104</v>
      </c>
      <c r="E190" s="19"/>
      <c r="F190" s="19"/>
      <c r="G190" s="19"/>
      <c r="H190" s="19"/>
      <c r="I190" s="19"/>
      <c r="J190" s="19"/>
      <c r="K190" s="19">
        <v>72800</v>
      </c>
      <c r="L190" s="19">
        <v>1436792</v>
      </c>
      <c r="M190" s="19"/>
      <c r="N190" s="19"/>
      <c r="O190" s="17">
        <f t="shared" si="2"/>
        <v>1509592</v>
      </c>
      <c r="P190" s="38"/>
      <c r="Q190" s="39"/>
    </row>
    <row r="191" spans="2:17" s="1" customFormat="1" ht="19.7" customHeight="1" x14ac:dyDescent="0.2">
      <c r="B191" s="4"/>
      <c r="C191" s="3" t="s">
        <v>262</v>
      </c>
      <c r="D191" s="15" t="s">
        <v>218</v>
      </c>
      <c r="E191" s="19">
        <v>14928</v>
      </c>
      <c r="F191" s="19"/>
      <c r="G191" s="19"/>
      <c r="H191" s="19"/>
      <c r="I191" s="19"/>
      <c r="J191" s="19"/>
      <c r="K191" s="19">
        <v>72600</v>
      </c>
      <c r="L191" s="19">
        <v>550085</v>
      </c>
      <c r="M191" s="19"/>
      <c r="N191" s="19"/>
      <c r="O191" s="17">
        <f t="shared" si="2"/>
        <v>637613</v>
      </c>
      <c r="P191" s="38"/>
      <c r="Q191" s="39"/>
    </row>
    <row r="192" spans="2:17" s="1" customFormat="1" ht="19.7" customHeight="1" x14ac:dyDescent="0.2">
      <c r="B192" s="4"/>
      <c r="C192" s="3" t="s">
        <v>207</v>
      </c>
      <c r="D192" s="15" t="s">
        <v>221</v>
      </c>
      <c r="E192" s="19"/>
      <c r="F192" s="19"/>
      <c r="G192" s="19"/>
      <c r="H192" s="19"/>
      <c r="I192" s="19"/>
      <c r="J192" s="19"/>
      <c r="K192" s="19">
        <v>4200</v>
      </c>
      <c r="L192" s="19">
        <v>59400</v>
      </c>
      <c r="M192" s="19"/>
      <c r="N192" s="19"/>
      <c r="O192" s="17">
        <f t="shared" ref="O192:O235" si="3">SUM(E192:N192)</f>
        <v>63600</v>
      </c>
      <c r="P192" s="38"/>
      <c r="Q192" s="39"/>
    </row>
    <row r="193" spans="2:17" s="1" customFormat="1" ht="19.7" customHeight="1" x14ac:dyDescent="0.2">
      <c r="B193" s="4"/>
      <c r="C193" s="3" t="s">
        <v>262</v>
      </c>
      <c r="D193" s="15" t="s">
        <v>223</v>
      </c>
      <c r="E193" s="19">
        <v>34716</v>
      </c>
      <c r="F193" s="19"/>
      <c r="G193" s="19"/>
      <c r="H193" s="19"/>
      <c r="I193" s="19">
        <v>15600</v>
      </c>
      <c r="J193" s="19"/>
      <c r="K193" s="19">
        <v>153443</v>
      </c>
      <c r="L193" s="19">
        <v>1415953</v>
      </c>
      <c r="M193" s="19"/>
      <c r="N193" s="19"/>
      <c r="O193" s="17">
        <f t="shared" si="3"/>
        <v>1619712</v>
      </c>
      <c r="P193" s="38"/>
      <c r="Q193" s="39"/>
    </row>
    <row r="194" spans="2:17" s="1" customFormat="1" ht="19.7" customHeight="1" x14ac:dyDescent="0.2">
      <c r="B194" s="4"/>
      <c r="C194" s="3" t="s">
        <v>207</v>
      </c>
      <c r="D194" s="15" t="s">
        <v>225</v>
      </c>
      <c r="E194" s="19"/>
      <c r="F194" s="19"/>
      <c r="G194" s="19"/>
      <c r="H194" s="19"/>
      <c r="I194" s="19"/>
      <c r="J194" s="19"/>
      <c r="K194" s="19"/>
      <c r="L194" s="19">
        <v>110450</v>
      </c>
      <c r="M194" s="19"/>
      <c r="N194" s="19"/>
      <c r="O194" s="17">
        <f t="shared" si="3"/>
        <v>110450</v>
      </c>
      <c r="P194" s="38"/>
      <c r="Q194" s="39"/>
    </row>
    <row r="195" spans="2:17" s="1" customFormat="1" ht="19.7" customHeight="1" x14ac:dyDescent="0.2">
      <c r="B195" s="4"/>
      <c r="C195" s="3" t="s">
        <v>207</v>
      </c>
      <c r="D195" s="15" t="s">
        <v>228</v>
      </c>
      <c r="E195" s="19"/>
      <c r="F195" s="19"/>
      <c r="G195" s="19"/>
      <c r="H195" s="19"/>
      <c r="I195" s="19"/>
      <c r="J195" s="19"/>
      <c r="K195" s="19"/>
      <c r="L195" s="19">
        <v>76200</v>
      </c>
      <c r="M195" s="19"/>
      <c r="N195" s="19"/>
      <c r="O195" s="17">
        <f t="shared" si="3"/>
        <v>76200</v>
      </c>
      <c r="P195" s="38"/>
      <c r="Q195" s="39"/>
    </row>
    <row r="196" spans="2:17" s="1" customFormat="1" ht="19.7" customHeight="1" x14ac:dyDescent="0.2">
      <c r="B196" s="4"/>
      <c r="C196" s="3" t="s">
        <v>207</v>
      </c>
      <c r="D196" s="15" t="s">
        <v>230</v>
      </c>
      <c r="E196" s="19">
        <v>4450</v>
      </c>
      <c r="F196" s="19"/>
      <c r="G196" s="19"/>
      <c r="H196" s="19"/>
      <c r="I196" s="19"/>
      <c r="J196" s="19"/>
      <c r="K196" s="19"/>
      <c r="L196" s="19">
        <v>7800</v>
      </c>
      <c r="M196" s="19"/>
      <c r="N196" s="19"/>
      <c r="O196" s="17">
        <f t="shared" si="3"/>
        <v>12250</v>
      </c>
      <c r="P196" s="38"/>
      <c r="Q196" s="39"/>
    </row>
    <row r="197" spans="2:17" s="1" customFormat="1" ht="19.7" customHeight="1" x14ac:dyDescent="0.2">
      <c r="B197" s="4"/>
      <c r="C197" s="3" t="s">
        <v>207</v>
      </c>
      <c r="D197" s="15" t="s">
        <v>231</v>
      </c>
      <c r="E197" s="19"/>
      <c r="F197" s="19"/>
      <c r="G197" s="19"/>
      <c r="H197" s="19"/>
      <c r="I197" s="19"/>
      <c r="J197" s="19"/>
      <c r="K197" s="19"/>
      <c r="L197" s="19">
        <v>297730</v>
      </c>
      <c r="M197" s="19"/>
      <c r="N197" s="19"/>
      <c r="O197" s="17">
        <f t="shared" si="3"/>
        <v>297730</v>
      </c>
      <c r="P197" s="38"/>
      <c r="Q197" s="39"/>
    </row>
    <row r="198" spans="2:17" s="1" customFormat="1" ht="19.7" customHeight="1" x14ac:dyDescent="0.2">
      <c r="B198" s="4"/>
      <c r="C198" s="3" t="s">
        <v>262</v>
      </c>
      <c r="D198" s="15" t="s">
        <v>232</v>
      </c>
      <c r="E198" s="19"/>
      <c r="F198" s="19"/>
      <c r="G198" s="19">
        <v>9250</v>
      </c>
      <c r="H198" s="19">
        <v>7200</v>
      </c>
      <c r="I198" s="19"/>
      <c r="J198" s="19"/>
      <c r="K198" s="19">
        <v>73800</v>
      </c>
      <c r="L198" s="19">
        <v>996860</v>
      </c>
      <c r="M198" s="19"/>
      <c r="N198" s="19"/>
      <c r="O198" s="17">
        <f t="shared" si="3"/>
        <v>1087110</v>
      </c>
      <c r="P198" s="38"/>
      <c r="Q198" s="39"/>
    </row>
    <row r="199" spans="2:17" s="1" customFormat="1" ht="19.7" customHeight="1" x14ac:dyDescent="0.2">
      <c r="B199" s="4"/>
      <c r="C199" s="3" t="s">
        <v>207</v>
      </c>
      <c r="D199" s="15" t="s">
        <v>233</v>
      </c>
      <c r="E199" s="19"/>
      <c r="F199" s="19"/>
      <c r="G199" s="19">
        <v>55940</v>
      </c>
      <c r="H199" s="19"/>
      <c r="I199" s="19"/>
      <c r="J199" s="19"/>
      <c r="K199" s="19">
        <v>27970</v>
      </c>
      <c r="L199" s="19">
        <v>201770</v>
      </c>
      <c r="M199" s="19"/>
      <c r="N199" s="19"/>
      <c r="O199" s="17">
        <f t="shared" si="3"/>
        <v>285680</v>
      </c>
      <c r="P199" s="38"/>
      <c r="Q199" s="39"/>
    </row>
    <row r="200" spans="2:17" s="1" customFormat="1" ht="19.7" customHeight="1" x14ac:dyDescent="0.2">
      <c r="B200" s="4"/>
      <c r="C200" s="3" t="s">
        <v>207</v>
      </c>
      <c r="D200" s="15" t="s">
        <v>235</v>
      </c>
      <c r="E200" s="19"/>
      <c r="F200" s="19"/>
      <c r="G200" s="19"/>
      <c r="H200" s="19"/>
      <c r="I200" s="19"/>
      <c r="J200" s="19"/>
      <c r="K200" s="19">
        <v>8400</v>
      </c>
      <c r="L200" s="19">
        <v>303542</v>
      </c>
      <c r="M200" s="19"/>
      <c r="N200" s="19"/>
      <c r="O200" s="17">
        <f t="shared" si="3"/>
        <v>311942</v>
      </c>
      <c r="P200" s="38"/>
      <c r="Q200" s="39"/>
    </row>
    <row r="201" spans="2:17" s="1" customFormat="1" ht="19.7" customHeight="1" x14ac:dyDescent="0.2">
      <c r="B201" s="4"/>
      <c r="C201" s="3" t="s">
        <v>207</v>
      </c>
      <c r="D201" s="15" t="s">
        <v>236</v>
      </c>
      <c r="E201" s="19"/>
      <c r="F201" s="19"/>
      <c r="G201" s="19"/>
      <c r="H201" s="19">
        <v>6000</v>
      </c>
      <c r="I201" s="19"/>
      <c r="J201" s="19"/>
      <c r="K201" s="19"/>
      <c r="L201" s="19">
        <v>81989</v>
      </c>
      <c r="M201" s="19"/>
      <c r="N201" s="19"/>
      <c r="O201" s="17">
        <f t="shared" si="3"/>
        <v>87989</v>
      </c>
      <c r="P201" s="38"/>
      <c r="Q201" s="39"/>
    </row>
    <row r="202" spans="2:17" s="1" customFormat="1" ht="19.7" customHeight="1" x14ac:dyDescent="0.2">
      <c r="B202" s="4"/>
      <c r="C202" s="3" t="s">
        <v>207</v>
      </c>
      <c r="D202" s="15" t="s">
        <v>238</v>
      </c>
      <c r="E202" s="19"/>
      <c r="F202" s="19"/>
      <c r="G202" s="19">
        <v>5970</v>
      </c>
      <c r="H202" s="19"/>
      <c r="I202" s="19"/>
      <c r="J202" s="19"/>
      <c r="K202" s="19"/>
      <c r="L202" s="19"/>
      <c r="M202" s="19"/>
      <c r="N202" s="19"/>
      <c r="O202" s="17">
        <f t="shared" ref="O202:O220" si="4">SUM(E202:N202)</f>
        <v>5970</v>
      </c>
      <c r="P202" s="38"/>
      <c r="Q202" s="45"/>
    </row>
    <row r="203" spans="2:17" s="1" customFormat="1" ht="19.7" customHeight="1" x14ac:dyDescent="0.2">
      <c r="B203" s="4"/>
      <c r="C203" s="3" t="s">
        <v>207</v>
      </c>
      <c r="D203" s="15" t="s">
        <v>239</v>
      </c>
      <c r="E203" s="19"/>
      <c r="F203" s="19"/>
      <c r="G203" s="19">
        <v>10200</v>
      </c>
      <c r="H203" s="19"/>
      <c r="I203" s="19"/>
      <c r="J203" s="19"/>
      <c r="K203" s="19">
        <v>19800</v>
      </c>
      <c r="L203" s="19">
        <v>732170</v>
      </c>
      <c r="M203" s="19"/>
      <c r="N203" s="19"/>
      <c r="O203" s="17">
        <f t="shared" si="4"/>
        <v>762170</v>
      </c>
      <c r="P203" s="38"/>
      <c r="Q203" s="45"/>
    </row>
    <row r="204" spans="2:17" s="1" customFormat="1" ht="19.7" customHeight="1" x14ac:dyDescent="0.2">
      <c r="B204" s="4"/>
      <c r="C204" s="3" t="s">
        <v>207</v>
      </c>
      <c r="D204" s="15" t="s">
        <v>240</v>
      </c>
      <c r="E204" s="19"/>
      <c r="F204" s="19"/>
      <c r="G204" s="19"/>
      <c r="H204" s="19"/>
      <c r="I204" s="19"/>
      <c r="J204" s="19"/>
      <c r="K204" s="19"/>
      <c r="L204" s="19">
        <v>387914</v>
      </c>
      <c r="M204" s="19"/>
      <c r="N204" s="19"/>
      <c r="O204" s="17">
        <f t="shared" si="4"/>
        <v>387914</v>
      </c>
      <c r="P204" s="38"/>
      <c r="Q204" s="45"/>
    </row>
    <row r="205" spans="2:17" s="1" customFormat="1" ht="19.7" customHeight="1" x14ac:dyDescent="0.2">
      <c r="B205" s="4"/>
      <c r="C205" s="3" t="s">
        <v>207</v>
      </c>
      <c r="D205" s="15" t="s">
        <v>245</v>
      </c>
      <c r="E205" s="19"/>
      <c r="F205" s="19"/>
      <c r="G205" s="19">
        <v>10800</v>
      </c>
      <c r="H205" s="19">
        <v>123740</v>
      </c>
      <c r="I205" s="19">
        <v>31530</v>
      </c>
      <c r="J205" s="19"/>
      <c r="K205" s="19">
        <v>90140</v>
      </c>
      <c r="L205" s="19">
        <v>1232198</v>
      </c>
      <c r="M205" s="19"/>
      <c r="N205" s="19"/>
      <c r="O205" s="17">
        <f t="shared" si="4"/>
        <v>1488408</v>
      </c>
      <c r="P205" s="38"/>
      <c r="Q205" s="45"/>
    </row>
    <row r="206" spans="2:17" s="1" customFormat="1" ht="19.7" customHeight="1" x14ac:dyDescent="0.2">
      <c r="B206" s="4"/>
      <c r="C206" s="3" t="s">
        <v>207</v>
      </c>
      <c r="D206" s="15" t="s">
        <v>246</v>
      </c>
      <c r="E206" s="19"/>
      <c r="F206" s="19"/>
      <c r="G206" s="19"/>
      <c r="H206" s="19"/>
      <c r="I206" s="19">
        <v>19800</v>
      </c>
      <c r="J206" s="19"/>
      <c r="K206" s="19"/>
      <c r="L206" s="19">
        <v>163710</v>
      </c>
      <c r="M206" s="19"/>
      <c r="N206" s="19"/>
      <c r="O206" s="17">
        <f t="shared" si="4"/>
        <v>183510</v>
      </c>
      <c r="P206" s="40">
        <f>SUM(O185:O206)</f>
        <v>11035997</v>
      </c>
      <c r="Q206" s="45"/>
    </row>
    <row r="207" spans="2:17" s="1" customFormat="1" ht="19.7" customHeight="1" x14ac:dyDescent="0.2">
      <c r="B207" s="4"/>
      <c r="C207" s="3" t="s">
        <v>263</v>
      </c>
      <c r="D207" s="15" t="s">
        <v>209</v>
      </c>
      <c r="E207" s="19"/>
      <c r="F207" s="19"/>
      <c r="G207" s="19"/>
      <c r="H207" s="19"/>
      <c r="I207" s="19"/>
      <c r="J207" s="19"/>
      <c r="K207" s="19">
        <v>70540</v>
      </c>
      <c r="L207" s="19">
        <v>371770</v>
      </c>
      <c r="M207" s="19"/>
      <c r="N207" s="19"/>
      <c r="O207" s="17">
        <f t="shared" si="4"/>
        <v>442310</v>
      </c>
      <c r="P207" s="38"/>
      <c r="Q207" s="45"/>
    </row>
    <row r="208" spans="2:17" s="1" customFormat="1" ht="19.7" customHeight="1" x14ac:dyDescent="0.2">
      <c r="B208" s="4"/>
      <c r="C208" s="3" t="s">
        <v>263</v>
      </c>
      <c r="D208" s="15" t="s">
        <v>211</v>
      </c>
      <c r="E208" s="19">
        <v>3550</v>
      </c>
      <c r="F208" s="19"/>
      <c r="G208" s="19">
        <v>3000</v>
      </c>
      <c r="H208" s="19"/>
      <c r="I208" s="19"/>
      <c r="J208" s="19"/>
      <c r="K208" s="19"/>
      <c r="L208" s="19"/>
      <c r="M208" s="19"/>
      <c r="N208" s="19"/>
      <c r="O208" s="17">
        <f t="shared" si="4"/>
        <v>6550</v>
      </c>
      <c r="P208" s="38"/>
      <c r="Q208" s="45"/>
    </row>
    <row r="209" spans="2:17" s="1" customFormat="1" ht="19.7" customHeight="1" x14ac:dyDescent="0.2">
      <c r="B209" s="4"/>
      <c r="C209" s="3" t="s">
        <v>263</v>
      </c>
      <c r="D209" s="15" t="s">
        <v>212</v>
      </c>
      <c r="E209" s="19"/>
      <c r="F209" s="19"/>
      <c r="G209" s="19">
        <v>25567</v>
      </c>
      <c r="H209" s="19"/>
      <c r="I209" s="19"/>
      <c r="J209" s="19"/>
      <c r="K209" s="19"/>
      <c r="L209" s="19">
        <v>15600</v>
      </c>
      <c r="M209" s="19"/>
      <c r="N209" s="19"/>
      <c r="O209" s="17">
        <f t="shared" si="4"/>
        <v>41167</v>
      </c>
      <c r="P209" s="38"/>
      <c r="Q209" s="45"/>
    </row>
    <row r="210" spans="2:17" s="1" customFormat="1" ht="19.7" customHeight="1" x14ac:dyDescent="0.2">
      <c r="B210" s="4"/>
      <c r="C210" s="3" t="s">
        <v>263</v>
      </c>
      <c r="D210" s="15" t="s">
        <v>214</v>
      </c>
      <c r="E210" s="19"/>
      <c r="F210" s="19"/>
      <c r="G210" s="19">
        <v>31500</v>
      </c>
      <c r="H210" s="19">
        <v>22400</v>
      </c>
      <c r="I210" s="19"/>
      <c r="J210" s="19"/>
      <c r="K210" s="19">
        <v>30000</v>
      </c>
      <c r="L210" s="19">
        <v>783850</v>
      </c>
      <c r="M210" s="19"/>
      <c r="N210" s="19"/>
      <c r="O210" s="17">
        <f t="shared" si="4"/>
        <v>867750</v>
      </c>
      <c r="P210" s="38"/>
      <c r="Q210" s="45"/>
    </row>
    <row r="211" spans="2:17" s="1" customFormat="1" ht="19.7" customHeight="1" x14ac:dyDescent="0.2">
      <c r="B211" s="4"/>
      <c r="C211" s="3" t="s">
        <v>263</v>
      </c>
      <c r="D211" s="15" t="s">
        <v>217</v>
      </c>
      <c r="E211" s="19"/>
      <c r="F211" s="19"/>
      <c r="G211" s="19"/>
      <c r="H211" s="19"/>
      <c r="I211" s="19"/>
      <c r="J211" s="19"/>
      <c r="K211" s="19"/>
      <c r="L211" s="19">
        <v>30000</v>
      </c>
      <c r="M211" s="19"/>
      <c r="N211" s="19"/>
      <c r="O211" s="17">
        <f t="shared" si="4"/>
        <v>30000</v>
      </c>
      <c r="P211" s="38"/>
      <c r="Q211" s="46"/>
    </row>
    <row r="212" spans="2:17" s="1" customFormat="1" ht="19.7" customHeight="1" x14ac:dyDescent="0.2">
      <c r="B212" s="4"/>
      <c r="C212" s="3" t="s">
        <v>263</v>
      </c>
      <c r="D212" s="15" t="s">
        <v>219</v>
      </c>
      <c r="E212" s="19"/>
      <c r="F212" s="19"/>
      <c r="G212" s="19"/>
      <c r="H212" s="19"/>
      <c r="I212" s="19"/>
      <c r="J212" s="19"/>
      <c r="K212" s="19"/>
      <c r="L212" s="19">
        <v>179050</v>
      </c>
      <c r="M212" s="19"/>
      <c r="N212" s="19"/>
      <c r="O212" s="17">
        <f t="shared" si="4"/>
        <v>179050</v>
      </c>
      <c r="P212" s="38"/>
      <c r="Q212" s="45"/>
    </row>
    <row r="213" spans="2:17" s="1" customFormat="1" ht="19.7" customHeight="1" x14ac:dyDescent="0.2">
      <c r="B213" s="4"/>
      <c r="C213" s="3" t="s">
        <v>263</v>
      </c>
      <c r="D213" s="15" t="s">
        <v>220</v>
      </c>
      <c r="E213" s="19"/>
      <c r="F213" s="19"/>
      <c r="G213" s="19"/>
      <c r="H213" s="19"/>
      <c r="I213" s="19">
        <v>17100</v>
      </c>
      <c r="J213" s="19"/>
      <c r="K213" s="19">
        <v>9000</v>
      </c>
      <c r="L213" s="19">
        <v>109800</v>
      </c>
      <c r="M213" s="19"/>
      <c r="N213" s="19"/>
      <c r="O213" s="17">
        <f t="shared" si="4"/>
        <v>135900</v>
      </c>
      <c r="P213" s="38"/>
      <c r="Q213" s="45"/>
    </row>
    <row r="214" spans="2:17" s="1" customFormat="1" ht="19.7" customHeight="1" x14ac:dyDescent="0.2">
      <c r="B214" s="4"/>
      <c r="C214" s="3" t="s">
        <v>263</v>
      </c>
      <c r="D214" s="15" t="s">
        <v>222</v>
      </c>
      <c r="E214" s="19"/>
      <c r="F214" s="19"/>
      <c r="G214" s="19"/>
      <c r="H214" s="19"/>
      <c r="I214" s="19"/>
      <c r="J214" s="19"/>
      <c r="K214" s="19">
        <v>30800</v>
      </c>
      <c r="L214" s="19">
        <v>651690</v>
      </c>
      <c r="M214" s="19"/>
      <c r="N214" s="19"/>
      <c r="O214" s="17">
        <f t="shared" si="4"/>
        <v>682490</v>
      </c>
      <c r="P214" s="38"/>
      <c r="Q214" s="45"/>
    </row>
    <row r="215" spans="2:17" s="1" customFormat="1" ht="19.7" customHeight="1" x14ac:dyDescent="0.2">
      <c r="B215" s="4"/>
      <c r="C215" s="3" t="s">
        <v>263</v>
      </c>
      <c r="D215" s="15" t="s">
        <v>224</v>
      </c>
      <c r="E215" s="19"/>
      <c r="F215" s="19"/>
      <c r="G215" s="19"/>
      <c r="H215" s="19"/>
      <c r="I215" s="19"/>
      <c r="J215" s="19"/>
      <c r="K215" s="19"/>
      <c r="L215" s="19">
        <v>40590</v>
      </c>
      <c r="M215" s="19"/>
      <c r="N215" s="19"/>
      <c r="O215" s="17">
        <f t="shared" si="4"/>
        <v>40590</v>
      </c>
      <c r="P215" s="38"/>
      <c r="Q215" s="45"/>
    </row>
    <row r="216" spans="2:17" s="1" customFormat="1" ht="19.7" customHeight="1" x14ac:dyDescent="0.2">
      <c r="B216" s="4"/>
      <c r="C216" s="3" t="s">
        <v>263</v>
      </c>
      <c r="D216" s="15" t="s">
        <v>226</v>
      </c>
      <c r="E216" s="19"/>
      <c r="F216" s="19"/>
      <c r="G216" s="19"/>
      <c r="H216" s="19">
        <v>16400</v>
      </c>
      <c r="I216" s="19"/>
      <c r="J216" s="19"/>
      <c r="K216" s="19"/>
      <c r="L216" s="19"/>
      <c r="M216" s="19"/>
      <c r="N216" s="19"/>
      <c r="O216" s="17">
        <f t="shared" si="4"/>
        <v>16400</v>
      </c>
      <c r="P216" s="38"/>
      <c r="Q216" s="45"/>
    </row>
    <row r="217" spans="2:17" s="1" customFormat="1" ht="19.7" customHeight="1" x14ac:dyDescent="0.2">
      <c r="B217" s="4"/>
      <c r="C217" s="3" t="s">
        <v>263</v>
      </c>
      <c r="D217" s="15" t="s">
        <v>227</v>
      </c>
      <c r="E217" s="19"/>
      <c r="F217" s="19"/>
      <c r="G217" s="19">
        <v>13800</v>
      </c>
      <c r="H217" s="19"/>
      <c r="I217" s="19">
        <v>18600</v>
      </c>
      <c r="J217" s="19"/>
      <c r="K217" s="19">
        <v>80100</v>
      </c>
      <c r="L217" s="19">
        <v>203880</v>
      </c>
      <c r="M217" s="19"/>
      <c r="N217" s="19"/>
      <c r="O217" s="17">
        <f t="shared" si="4"/>
        <v>316380</v>
      </c>
      <c r="P217" s="38"/>
      <c r="Q217" s="45"/>
    </row>
    <row r="218" spans="2:17" s="1" customFormat="1" ht="19.7" customHeight="1" x14ac:dyDescent="0.2">
      <c r="B218" s="4"/>
      <c r="C218" s="3" t="s">
        <v>263</v>
      </c>
      <c r="D218" s="15" t="s">
        <v>229</v>
      </c>
      <c r="E218" s="19"/>
      <c r="F218" s="19"/>
      <c r="G218" s="19"/>
      <c r="H218" s="19"/>
      <c r="I218" s="19">
        <v>9600</v>
      </c>
      <c r="J218" s="19"/>
      <c r="K218" s="19"/>
      <c r="L218" s="19">
        <v>243830</v>
      </c>
      <c r="M218" s="19"/>
      <c r="N218" s="19"/>
      <c r="O218" s="17">
        <f t="shared" si="4"/>
        <v>253430</v>
      </c>
      <c r="P218" s="38"/>
      <c r="Q218" s="45"/>
    </row>
    <row r="219" spans="2:17" s="1" customFormat="1" ht="24.6" customHeight="1" x14ac:dyDescent="0.2">
      <c r="B219" s="4"/>
      <c r="C219" s="3" t="s">
        <v>263</v>
      </c>
      <c r="D219" s="15" t="s">
        <v>234</v>
      </c>
      <c r="E219" s="19"/>
      <c r="F219" s="19"/>
      <c r="G219" s="19"/>
      <c r="H219" s="19">
        <v>58370</v>
      </c>
      <c r="I219" s="19"/>
      <c r="J219" s="19"/>
      <c r="K219" s="19">
        <v>55940</v>
      </c>
      <c r="L219" s="19">
        <v>216590</v>
      </c>
      <c r="M219" s="19"/>
      <c r="N219" s="19"/>
      <c r="O219" s="17">
        <f t="shared" si="4"/>
        <v>330900</v>
      </c>
      <c r="P219" s="38"/>
      <c r="Q219" s="45"/>
    </row>
    <row r="220" spans="2:17" s="1" customFormat="1" ht="19.7" customHeight="1" x14ac:dyDescent="0.2">
      <c r="B220" s="4"/>
      <c r="C220" s="3" t="s">
        <v>263</v>
      </c>
      <c r="D220" s="15" t="s">
        <v>237</v>
      </c>
      <c r="E220" s="19"/>
      <c r="F220" s="19"/>
      <c r="G220" s="19"/>
      <c r="H220" s="19"/>
      <c r="I220" s="19"/>
      <c r="J220" s="19"/>
      <c r="K220" s="19"/>
      <c r="L220" s="19">
        <v>56200</v>
      </c>
      <c r="M220" s="19"/>
      <c r="N220" s="19"/>
      <c r="O220" s="17">
        <f t="shared" si="4"/>
        <v>56200</v>
      </c>
      <c r="P220" s="38"/>
      <c r="Q220" s="45"/>
    </row>
    <row r="221" spans="2:17" s="1" customFormat="1" ht="19.7" customHeight="1" x14ac:dyDescent="0.2">
      <c r="B221" s="4"/>
      <c r="C221" s="3" t="s">
        <v>263</v>
      </c>
      <c r="D221" s="15" t="s">
        <v>241</v>
      </c>
      <c r="E221" s="19"/>
      <c r="F221" s="19"/>
      <c r="G221" s="19"/>
      <c r="H221" s="19"/>
      <c r="I221" s="19"/>
      <c r="J221" s="19"/>
      <c r="K221" s="19"/>
      <c r="L221" s="19">
        <v>1024780</v>
      </c>
      <c r="M221" s="19"/>
      <c r="N221" s="19"/>
      <c r="O221" s="17">
        <f t="shared" si="3"/>
        <v>1024780</v>
      </c>
      <c r="P221" s="38"/>
      <c r="Q221" s="45"/>
    </row>
    <row r="222" spans="2:17" s="1" customFormat="1" ht="19.7" customHeight="1" x14ac:dyDescent="0.2">
      <c r="B222" s="4"/>
      <c r="C222" s="3" t="s">
        <v>263</v>
      </c>
      <c r="D222" s="15" t="s">
        <v>106</v>
      </c>
      <c r="E222" s="19"/>
      <c r="F222" s="19"/>
      <c r="G222" s="19"/>
      <c r="H222" s="19"/>
      <c r="I222" s="19"/>
      <c r="J222" s="19"/>
      <c r="K222" s="19"/>
      <c r="L222" s="19">
        <v>15000</v>
      </c>
      <c r="M222" s="19"/>
      <c r="N222" s="19"/>
      <c r="O222" s="17">
        <f t="shared" si="3"/>
        <v>15000</v>
      </c>
      <c r="P222" s="38"/>
      <c r="Q222" s="45"/>
    </row>
    <row r="223" spans="2:17" s="1" customFormat="1" ht="19.7" customHeight="1" x14ac:dyDescent="0.2">
      <c r="B223" s="4"/>
      <c r="C223" s="3" t="s">
        <v>263</v>
      </c>
      <c r="D223" s="15" t="s">
        <v>242</v>
      </c>
      <c r="E223" s="19"/>
      <c r="F223" s="19"/>
      <c r="G223" s="19"/>
      <c r="H223" s="19"/>
      <c r="I223" s="19"/>
      <c r="J223" s="19"/>
      <c r="K223" s="19"/>
      <c r="L223" s="19">
        <v>123750</v>
      </c>
      <c r="M223" s="19"/>
      <c r="N223" s="19"/>
      <c r="O223" s="17">
        <f t="shared" si="3"/>
        <v>123750</v>
      </c>
      <c r="P223" s="38"/>
      <c r="Q223" s="45"/>
    </row>
    <row r="224" spans="2:17" s="1" customFormat="1" ht="19.7" customHeight="1" x14ac:dyDescent="0.2">
      <c r="B224" s="4"/>
      <c r="C224" s="3" t="s">
        <v>263</v>
      </c>
      <c r="D224" s="15" t="s">
        <v>243</v>
      </c>
      <c r="E224" s="19">
        <v>2950</v>
      </c>
      <c r="F224" s="19"/>
      <c r="G224" s="19"/>
      <c r="H224" s="19"/>
      <c r="I224" s="19"/>
      <c r="J224" s="19"/>
      <c r="K224" s="19"/>
      <c r="L224" s="19"/>
      <c r="M224" s="19"/>
      <c r="N224" s="19"/>
      <c r="O224" s="17">
        <f t="shared" si="3"/>
        <v>2950</v>
      </c>
      <c r="P224" s="38"/>
      <c r="Q224" s="45"/>
    </row>
    <row r="225" spans="2:17" s="1" customFormat="1" ht="19.7" customHeight="1" x14ac:dyDescent="0.2">
      <c r="B225" s="4"/>
      <c r="C225" s="3" t="s">
        <v>263</v>
      </c>
      <c r="D225" s="15" t="s">
        <v>244</v>
      </c>
      <c r="E225" s="19"/>
      <c r="F225" s="19"/>
      <c r="G225" s="19"/>
      <c r="H225" s="19">
        <v>24000</v>
      </c>
      <c r="I225" s="19">
        <v>31200</v>
      </c>
      <c r="J225" s="19"/>
      <c r="K225" s="19">
        <v>45900</v>
      </c>
      <c r="L225" s="19">
        <v>32400</v>
      </c>
      <c r="M225" s="19"/>
      <c r="N225" s="19"/>
      <c r="O225" s="17">
        <f t="shared" si="3"/>
        <v>133500</v>
      </c>
      <c r="P225" s="40">
        <f>SUM(O207:O225)</f>
        <v>4699097</v>
      </c>
      <c r="Q225" s="45"/>
    </row>
    <row r="226" spans="2:17" s="1" customFormat="1" ht="13.35" customHeight="1" x14ac:dyDescent="0.2">
      <c r="B226" s="5" t="s">
        <v>107</v>
      </c>
      <c r="C226" s="6"/>
      <c r="D226" s="16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17">
        <f>SUM(O89:O225)</f>
        <v>70818867</v>
      </c>
      <c r="P226" s="40">
        <f>SUM(P89:P225)</f>
        <v>70818867</v>
      </c>
      <c r="Q226" s="51">
        <f>SUM(P89:P225)</f>
        <v>70818867</v>
      </c>
    </row>
    <row r="227" spans="2:17" s="1" customFormat="1" ht="11.1" customHeight="1" x14ac:dyDescent="0.2">
      <c r="B227" s="7"/>
      <c r="C227" s="8"/>
      <c r="D227" s="8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7"/>
      <c r="P227" s="38"/>
      <c r="Q227" s="39"/>
    </row>
    <row r="228" spans="2:17" s="1" customFormat="1" ht="24.6" customHeight="1" x14ac:dyDescent="0.2">
      <c r="B228" s="2" t="s">
        <v>247</v>
      </c>
      <c r="C228" s="3" t="s">
        <v>248</v>
      </c>
      <c r="D228" s="15" t="s">
        <v>249</v>
      </c>
      <c r="E228" s="19">
        <v>8219</v>
      </c>
      <c r="F228" s="19">
        <v>12592</v>
      </c>
      <c r="G228" s="19"/>
      <c r="H228" s="19"/>
      <c r="I228" s="19"/>
      <c r="J228" s="19">
        <v>52931</v>
      </c>
      <c r="K228" s="19"/>
      <c r="L228" s="19"/>
      <c r="M228" s="19"/>
      <c r="N228" s="19"/>
      <c r="O228" s="17">
        <f t="shared" si="3"/>
        <v>73742</v>
      </c>
      <c r="P228" s="43"/>
      <c r="Q228" s="44"/>
    </row>
    <row r="229" spans="2:17" s="1" customFormat="1" ht="24.6" customHeight="1" x14ac:dyDescent="0.2">
      <c r="B229" s="4"/>
      <c r="C229" s="3" t="s">
        <v>248</v>
      </c>
      <c r="D229" s="15" t="s">
        <v>250</v>
      </c>
      <c r="E229" s="19">
        <v>7485</v>
      </c>
      <c r="F229" s="19"/>
      <c r="G229" s="19"/>
      <c r="H229" s="19"/>
      <c r="I229" s="19"/>
      <c r="J229" s="19">
        <v>25778</v>
      </c>
      <c r="K229" s="19"/>
      <c r="L229" s="19"/>
      <c r="M229" s="19"/>
      <c r="N229" s="19"/>
      <c r="O229" s="17">
        <f t="shared" si="3"/>
        <v>33263</v>
      </c>
      <c r="P229" s="40">
        <f>SUM(O229+O228)</f>
        <v>107005</v>
      </c>
      <c r="Q229" s="39"/>
    </row>
    <row r="230" spans="2:17" s="1" customFormat="1" ht="24.6" customHeight="1" x14ac:dyDescent="0.2">
      <c r="B230" s="4"/>
      <c r="C230" s="3" t="s">
        <v>251</v>
      </c>
      <c r="D230" s="15" t="s">
        <v>252</v>
      </c>
      <c r="E230" s="19"/>
      <c r="F230" s="19"/>
      <c r="G230" s="19"/>
      <c r="H230" s="19"/>
      <c r="I230" s="19"/>
      <c r="J230" s="19">
        <v>39371</v>
      </c>
      <c r="K230" s="19"/>
      <c r="L230" s="19"/>
      <c r="M230" s="19"/>
      <c r="N230" s="19"/>
      <c r="O230" s="17">
        <f t="shared" si="3"/>
        <v>39371</v>
      </c>
      <c r="P230" s="38">
        <f>O230</f>
        <v>39371</v>
      </c>
      <c r="Q230" s="39"/>
    </row>
    <row r="231" spans="2:17" s="1" customFormat="1" ht="24.6" customHeight="1" x14ac:dyDescent="0.2">
      <c r="B231" s="4"/>
      <c r="C231" s="3" t="s">
        <v>251</v>
      </c>
      <c r="D231" s="15"/>
      <c r="E231" s="19"/>
      <c r="F231" s="19"/>
      <c r="G231" s="19"/>
      <c r="H231" s="19"/>
      <c r="I231" s="19"/>
      <c r="J231" s="19"/>
      <c r="K231" s="19"/>
      <c r="L231" s="19"/>
      <c r="M231" s="19">
        <v>223971</v>
      </c>
      <c r="N231" s="19"/>
      <c r="O231" s="17">
        <f t="shared" si="3"/>
        <v>223971</v>
      </c>
      <c r="P231" s="40">
        <f>SUM(O231+O230)</f>
        <v>263342</v>
      </c>
      <c r="Q231" s="39"/>
    </row>
    <row r="232" spans="2:17" s="1" customFormat="1" ht="24.6" customHeight="1" x14ac:dyDescent="0.2">
      <c r="B232" s="4"/>
      <c r="C232" s="3" t="s">
        <v>253</v>
      </c>
      <c r="D232" s="15" t="s">
        <v>254</v>
      </c>
      <c r="E232" s="19"/>
      <c r="F232" s="19"/>
      <c r="G232" s="19"/>
      <c r="H232" s="19"/>
      <c r="I232" s="19"/>
      <c r="J232" s="19">
        <v>30400</v>
      </c>
      <c r="K232" s="19"/>
      <c r="L232" s="19"/>
      <c r="M232" s="19"/>
      <c r="N232" s="19"/>
      <c r="O232" s="17">
        <f t="shared" si="3"/>
        <v>30400</v>
      </c>
      <c r="P232" s="35">
        <f>O232</f>
        <v>30400</v>
      </c>
      <c r="Q232" s="39"/>
    </row>
    <row r="233" spans="2:17" s="1" customFormat="1" ht="24.6" customHeight="1" x14ac:dyDescent="0.2">
      <c r="B233" s="4"/>
      <c r="C233" s="3" t="s">
        <v>255</v>
      </c>
      <c r="D233" s="15" t="s">
        <v>256</v>
      </c>
      <c r="E233" s="19"/>
      <c r="F233" s="19"/>
      <c r="G233" s="19"/>
      <c r="H233" s="19"/>
      <c r="I233" s="19"/>
      <c r="J233" s="19">
        <v>107330</v>
      </c>
      <c r="K233" s="19"/>
      <c r="L233" s="19"/>
      <c r="M233" s="19"/>
      <c r="N233" s="19"/>
      <c r="O233" s="17">
        <f t="shared" si="3"/>
        <v>107330</v>
      </c>
      <c r="P233" s="38"/>
      <c r="Q233" s="39"/>
    </row>
    <row r="234" spans="2:17" s="1" customFormat="1" ht="24.6" customHeight="1" x14ac:dyDescent="0.2">
      <c r="B234" s="4"/>
      <c r="C234" s="3" t="s">
        <v>255</v>
      </c>
      <c r="D234" s="15" t="s">
        <v>257</v>
      </c>
      <c r="E234" s="19"/>
      <c r="F234" s="19"/>
      <c r="G234" s="19"/>
      <c r="H234" s="19"/>
      <c r="I234" s="19"/>
      <c r="J234" s="19">
        <v>15185</v>
      </c>
      <c r="K234" s="19"/>
      <c r="L234" s="19"/>
      <c r="M234" s="19"/>
      <c r="N234" s="19"/>
      <c r="O234" s="17">
        <f t="shared" si="3"/>
        <v>15185</v>
      </c>
      <c r="P234" s="38"/>
      <c r="Q234" s="39"/>
    </row>
    <row r="235" spans="2:17" s="1" customFormat="1" ht="24.6" customHeight="1" x14ac:dyDescent="0.2">
      <c r="B235" s="4"/>
      <c r="C235" s="3" t="s">
        <v>255</v>
      </c>
      <c r="D235" s="15" t="s">
        <v>258</v>
      </c>
      <c r="E235" s="19"/>
      <c r="F235" s="19"/>
      <c r="G235" s="19"/>
      <c r="H235" s="19"/>
      <c r="I235" s="19"/>
      <c r="J235" s="19">
        <v>163402</v>
      </c>
      <c r="K235" s="19"/>
      <c r="L235" s="19"/>
      <c r="M235" s="19"/>
      <c r="N235" s="19"/>
      <c r="O235" s="17">
        <f t="shared" si="3"/>
        <v>163402</v>
      </c>
      <c r="P235" s="40">
        <f>SUM(O232:O235)</f>
        <v>316317</v>
      </c>
      <c r="Q235" s="34"/>
    </row>
    <row r="236" spans="2:17" s="1" customFormat="1" ht="24.6" customHeight="1" x14ac:dyDescent="0.2">
      <c r="B236" s="5" t="s">
        <v>247</v>
      </c>
      <c r="C236" s="6"/>
      <c r="D236" s="16"/>
      <c r="E236" s="23"/>
      <c r="F236" s="22"/>
      <c r="G236" s="23"/>
      <c r="H236" s="23"/>
      <c r="I236" s="23"/>
      <c r="J236" s="23"/>
      <c r="K236" s="23"/>
      <c r="L236" s="23"/>
      <c r="M236" s="23"/>
      <c r="N236" s="24"/>
      <c r="O236" s="18"/>
      <c r="P236" s="35">
        <f>SUM(P228:P235)</f>
        <v>756435</v>
      </c>
      <c r="Q236" s="47">
        <f>SUM(P228:P235)</f>
        <v>756435</v>
      </c>
    </row>
    <row r="237" spans="2:17" s="1" customFormat="1" ht="11.1" customHeight="1" x14ac:dyDescent="0.2">
      <c r="B237" s="7"/>
      <c r="C237" s="8"/>
      <c r="D237" s="8"/>
      <c r="E237" s="8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36"/>
      <c r="Q237" s="48"/>
    </row>
    <row r="238" spans="2:17" s="1" customFormat="1" ht="11.1" customHeight="1" x14ac:dyDescent="0.2">
      <c r="B238" s="7"/>
      <c r="C238" s="8"/>
      <c r="D238" s="8"/>
      <c r="E238" s="8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36"/>
      <c r="Q238" s="48"/>
    </row>
    <row r="239" spans="2:17" s="1" customFormat="1" ht="11.1" customHeight="1" x14ac:dyDescent="0.2">
      <c r="B239" s="7"/>
      <c r="C239" s="8"/>
      <c r="D239" s="8"/>
      <c r="E239" s="8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36"/>
      <c r="Q239" s="48"/>
    </row>
    <row r="240" spans="2:17" s="1" customFormat="1" ht="30.95" customHeight="1" x14ac:dyDescent="0.2">
      <c r="P240" s="36"/>
      <c r="Q240" s="48"/>
    </row>
  </sheetData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Tuotanto lajikkeittain, luokitt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Vallivaara-Pasto Ritva (Ruokavirasto)</cp:lastModifiedBy>
  <dcterms:created xsi:type="dcterms:W3CDTF">2025-07-03T09:48:58Z</dcterms:created>
  <dcterms:modified xsi:type="dcterms:W3CDTF">2025-09-12T08:42:29Z</dcterms:modified>
</cp:coreProperties>
</file>