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altion.fi\yhteiset tiedostot\ruoka\ELLI\KASVI\SIEMEN\Sertifiointi\TILASTOT\2023\"/>
    </mc:Choice>
  </mc:AlternateContent>
  <xr:revisionPtr revIDLastSave="0" documentId="14_{EDEB7DA8-6B80-4E61-9243-3AE926A023CD}" xr6:coauthVersionLast="47" xr6:coauthVersionMax="47" xr10:uidLastSave="{00000000-0000-0000-0000-000000000000}"/>
  <bookViews>
    <workbookView xWindow="-120" yWindow="-120" windowWidth="24510" windowHeight="15990" xr2:uid="{00000000-000D-0000-FFFF-FFFF00000000}"/>
  </bookViews>
  <sheets>
    <sheet name="2022-2023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17" i="8" l="1"/>
  <c r="P217" i="8"/>
  <c r="O217" i="8"/>
  <c r="P216" i="8"/>
  <c r="P214" i="8"/>
  <c r="P210" i="8"/>
  <c r="P203" i="8"/>
  <c r="P201" i="8"/>
  <c r="P199" i="8"/>
  <c r="O199" i="8"/>
  <c r="O200" i="8"/>
  <c r="O201" i="8"/>
  <c r="O202" i="8"/>
  <c r="O203" i="8"/>
  <c r="O204" i="8"/>
  <c r="O205" i="8"/>
  <c r="O206" i="8"/>
  <c r="O207" i="8"/>
  <c r="O208" i="8"/>
  <c r="O209" i="8"/>
  <c r="O210" i="8"/>
  <c r="O211" i="8"/>
  <c r="O212" i="8"/>
  <c r="O213" i="8"/>
  <c r="O214" i="8"/>
  <c r="O215" i="8"/>
  <c r="O216" i="8"/>
  <c r="O198" i="8"/>
  <c r="Q196" i="8"/>
  <c r="P196" i="8"/>
  <c r="O196" i="8"/>
  <c r="P195" i="8"/>
  <c r="P182" i="8"/>
  <c r="P163" i="8"/>
  <c r="P162" i="8"/>
  <c r="P160" i="8"/>
  <c r="P155" i="8"/>
  <c r="P151" i="8"/>
  <c r="P150" i="8"/>
  <c r="P149" i="8"/>
  <c r="P97" i="8"/>
  <c r="Q65" i="8"/>
  <c r="P7" i="8"/>
  <c r="O65" i="8"/>
  <c r="P65" i="8"/>
  <c r="P64" i="8"/>
  <c r="P63" i="8"/>
  <c r="P61" i="8"/>
  <c r="P43" i="8"/>
  <c r="P40" i="8"/>
  <c r="P39" i="8"/>
  <c r="P36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25" i="8"/>
  <c r="O26" i="8"/>
  <c r="O27" i="8"/>
  <c r="O28" i="8"/>
  <c r="O29" i="8"/>
  <c r="O30" i="8"/>
  <c r="O31" i="8"/>
  <c r="O32" i="8"/>
  <c r="O18" i="8"/>
  <c r="O19" i="8"/>
  <c r="O20" i="8"/>
  <c r="O21" i="8"/>
  <c r="P25" i="8" s="1"/>
  <c r="O22" i="8"/>
  <c r="O23" i="8"/>
  <c r="O24" i="8"/>
  <c r="O15" i="8"/>
  <c r="O16" i="8"/>
  <c r="O17" i="8"/>
  <c r="O7" i="8"/>
  <c r="O8" i="8"/>
  <c r="P9" i="8" s="1"/>
  <c r="O9" i="8"/>
  <c r="O10" i="8"/>
  <c r="P20" i="8" s="1"/>
  <c r="O11" i="8"/>
  <c r="O12" i="8"/>
  <c r="O13" i="8"/>
  <c r="O14" i="8"/>
  <c r="O6" i="8"/>
</calcChain>
</file>

<file path=xl/sharedStrings.xml><?xml version="1.0" encoding="utf-8"?>
<sst xmlns="http://schemas.openxmlformats.org/spreadsheetml/2006/main" count="431" uniqueCount="247">
  <si>
    <t>B</t>
  </si>
  <si>
    <t>B1</t>
  </si>
  <si>
    <t>B2</t>
  </si>
  <si>
    <t>B3</t>
  </si>
  <si>
    <t>C</t>
  </si>
  <si>
    <t>C1</t>
  </si>
  <si>
    <t>C2</t>
  </si>
  <si>
    <t>C3</t>
  </si>
  <si>
    <t>K</t>
  </si>
  <si>
    <t>PB</t>
  </si>
  <si>
    <t xml:space="preserve">nurmi- ja rehukasvit </t>
  </si>
  <si>
    <t>Alsikeapila</t>
  </si>
  <si>
    <t>Frida</t>
  </si>
  <si>
    <t>Jögeva 2</t>
  </si>
  <si>
    <t>Englanninraiheinä</t>
  </si>
  <si>
    <t>Riikka</t>
  </si>
  <si>
    <t>SW Birger</t>
  </si>
  <si>
    <t>Herne</t>
  </si>
  <si>
    <t>Astronaute</t>
  </si>
  <si>
    <t>Balder</t>
  </si>
  <si>
    <t>Eso</t>
  </si>
  <si>
    <t>Greenway</t>
  </si>
  <si>
    <t>Ingrid</t>
  </si>
  <si>
    <t>Lacross</t>
  </si>
  <si>
    <t>Loviisa</t>
  </si>
  <si>
    <t>Matilda</t>
  </si>
  <si>
    <t>Rokka</t>
  </si>
  <si>
    <t>Sisu</t>
  </si>
  <si>
    <t>Symbios</t>
  </si>
  <si>
    <t>Härkäpapu</t>
  </si>
  <si>
    <t>Allison</t>
  </si>
  <si>
    <t>Into</t>
  </si>
  <si>
    <t>Louhi</t>
  </si>
  <si>
    <t>Sampo</t>
  </si>
  <si>
    <t>Vire</t>
  </si>
  <si>
    <t>Nurminata</t>
  </si>
  <si>
    <t>Cosmopolitan</t>
  </si>
  <si>
    <t>Eevert</t>
  </si>
  <si>
    <t>Ilmari</t>
  </si>
  <si>
    <t>Inkeri</t>
  </si>
  <si>
    <t>Kasper</t>
  </si>
  <si>
    <t>Klaara</t>
  </si>
  <si>
    <t>Santtu</t>
  </si>
  <si>
    <t>SW Minto</t>
  </si>
  <si>
    <t>Tored</t>
  </si>
  <si>
    <t>Valtteri</t>
  </si>
  <si>
    <t>Vestar</t>
  </si>
  <si>
    <t>Puna-apila</t>
  </si>
  <si>
    <t>Saija</t>
  </si>
  <si>
    <t>Selma</t>
  </si>
  <si>
    <t>SW Yngve</t>
  </si>
  <si>
    <t>Inka</t>
  </si>
  <si>
    <t>Ruokohelpi</t>
  </si>
  <si>
    <t>Ruokonata</t>
  </si>
  <si>
    <t>Karolina</t>
  </si>
  <si>
    <t>Retu</t>
  </si>
  <si>
    <t>Swaj</t>
  </si>
  <si>
    <t>Timotei</t>
  </si>
  <si>
    <t>Diandra</t>
  </si>
  <si>
    <t>Dorothy</t>
  </si>
  <si>
    <t>Grindstad</t>
  </si>
  <si>
    <t>Hertta</t>
  </si>
  <si>
    <t>Iki</t>
  </si>
  <si>
    <t>Liljeros</t>
  </si>
  <si>
    <t>Nokka</t>
  </si>
  <si>
    <t>Nuutti</t>
  </si>
  <si>
    <t>Rakel</t>
  </si>
  <si>
    <t>Rhonia</t>
  </si>
  <si>
    <t>Rubinia</t>
  </si>
  <si>
    <t>Tammisto II</t>
  </si>
  <si>
    <t>Tenho</t>
  </si>
  <si>
    <t>Tryggve</t>
  </si>
  <si>
    <t>Tuukka</t>
  </si>
  <si>
    <t>Tuure</t>
  </si>
  <si>
    <t>Uula</t>
  </si>
  <si>
    <t>Vähäsöyrinki</t>
  </si>
  <si>
    <t>Valkoapila</t>
  </si>
  <si>
    <t>Jögeva 4</t>
  </si>
  <si>
    <t>SW Hebe</t>
  </si>
  <si>
    <t>Viljatatar</t>
  </si>
  <si>
    <t>viljakasvit</t>
  </si>
  <si>
    <t>Kaura</t>
  </si>
  <si>
    <t>Avaus</t>
  </si>
  <si>
    <t>Avenue</t>
  </si>
  <si>
    <t>Avetron</t>
  </si>
  <si>
    <t>Benny</t>
  </si>
  <si>
    <t>Canary</t>
  </si>
  <si>
    <t>Donna</t>
  </si>
  <si>
    <t>Harald</t>
  </si>
  <si>
    <t>Harmony</t>
  </si>
  <si>
    <t>Hurja</t>
  </si>
  <si>
    <t>Jukka</t>
  </si>
  <si>
    <t>Lion</t>
  </si>
  <si>
    <t>Luukas</t>
  </si>
  <si>
    <t>Matty</t>
  </si>
  <si>
    <t>Meeri</t>
  </si>
  <si>
    <t>Nella</t>
  </si>
  <si>
    <t>Nestor</t>
  </si>
  <si>
    <t>Niklas</t>
  </si>
  <si>
    <t>Oiva</t>
  </si>
  <si>
    <t>Peppi</t>
  </si>
  <si>
    <t>Perttu</t>
  </si>
  <si>
    <t>Proxy</t>
  </si>
  <si>
    <t>Riina</t>
  </si>
  <si>
    <t>Ringsaker</t>
  </si>
  <si>
    <t>Roope</t>
  </si>
  <si>
    <t>Sandy</t>
  </si>
  <si>
    <t>Scotty</t>
  </si>
  <si>
    <t>Sonja</t>
  </si>
  <si>
    <t>Taika</t>
  </si>
  <si>
    <t xml:space="preserve">Vahva </t>
  </si>
  <si>
    <t>Zorro</t>
  </si>
  <si>
    <t>Ohra</t>
  </si>
  <si>
    <t>Alvari</t>
  </si>
  <si>
    <t>Anneli</t>
  </si>
  <si>
    <t>Arild</t>
  </si>
  <si>
    <t>Aukusti</t>
  </si>
  <si>
    <t>Birk</t>
  </si>
  <si>
    <t>Brage</t>
  </si>
  <si>
    <t>Bredo</t>
  </si>
  <si>
    <t>Brienne</t>
  </si>
  <si>
    <t>Charles</t>
  </si>
  <si>
    <t>Conan</t>
  </si>
  <si>
    <t>Crescendo</t>
  </si>
  <si>
    <t>Eastway</t>
  </si>
  <si>
    <t>Eifel</t>
  </si>
  <si>
    <t>Elmeri</t>
  </si>
  <si>
    <t>Eversti</t>
  </si>
  <si>
    <t>Fandaga</t>
  </si>
  <si>
    <t>Feedway</t>
  </si>
  <si>
    <t>Fennica</t>
  </si>
  <si>
    <t>Harbinger</t>
  </si>
  <si>
    <t>Hermanni</t>
  </si>
  <si>
    <t>Huima</t>
  </si>
  <si>
    <t>Jalo</t>
  </si>
  <si>
    <t>Kaarle</t>
  </si>
  <si>
    <t>KWS Fantex</t>
  </si>
  <si>
    <t>KWS Kosmos</t>
  </si>
  <si>
    <t>KWS Thalis</t>
  </si>
  <si>
    <t xml:space="preserve">Lene </t>
  </si>
  <si>
    <t>LG Flamenco</t>
  </si>
  <si>
    <t>Luhkas</t>
  </si>
  <si>
    <t>Mainio</t>
  </si>
  <si>
    <t>Maire</t>
  </si>
  <si>
    <t xml:space="preserve">NOS Keira </t>
  </si>
  <si>
    <t xml:space="preserve">NOS Valda </t>
  </si>
  <si>
    <t>Onerva</t>
  </si>
  <si>
    <t>Polartop</t>
  </si>
  <si>
    <t>Repekka</t>
  </si>
  <si>
    <t>RGT Planet</t>
  </si>
  <si>
    <t>Rødhette</t>
  </si>
  <si>
    <t>Severi</t>
  </si>
  <si>
    <t>Silo</t>
  </si>
  <si>
    <t>Sting</t>
  </si>
  <si>
    <t>Streif</t>
  </si>
  <si>
    <t>Sylvester</t>
  </si>
  <si>
    <t>Toria</t>
  </si>
  <si>
    <t>Tuomas</t>
  </si>
  <si>
    <t>Turkka</t>
  </si>
  <si>
    <t>Uljas</t>
  </si>
  <si>
    <t>Uta</t>
  </si>
  <si>
    <t>Vanille</t>
  </si>
  <si>
    <t>Vertti</t>
  </si>
  <si>
    <t>Vipekka</t>
  </si>
  <si>
    <t>Wish</t>
  </si>
  <si>
    <t>Wolmari</t>
  </si>
  <si>
    <t>Ruis</t>
  </si>
  <si>
    <t>Dankowskie Agat</t>
  </si>
  <si>
    <t>Dankowskie Granat</t>
  </si>
  <si>
    <t>Dankowskie Turkus</t>
  </si>
  <si>
    <t>Juuso</t>
  </si>
  <si>
    <t>Reetta</t>
  </si>
  <si>
    <t>Ruisvehnä</t>
  </si>
  <si>
    <t>Mazur</t>
  </si>
  <si>
    <t>Nagano</t>
  </si>
  <si>
    <t>Orinoko</t>
  </si>
  <si>
    <t>Puzon</t>
  </si>
  <si>
    <t>Somtri</t>
  </si>
  <si>
    <t>SU Toppus</t>
  </si>
  <si>
    <t>Tomcat</t>
  </si>
  <si>
    <t>Zollernperle</t>
  </si>
  <si>
    <t>Vehnä</t>
  </si>
  <si>
    <t>Alli</t>
  </si>
  <si>
    <t>Aspekt</t>
  </si>
  <si>
    <t>Botnica</t>
  </si>
  <si>
    <t>Bright</t>
  </si>
  <si>
    <t>Calispero</t>
  </si>
  <si>
    <t>Ceylon</t>
  </si>
  <si>
    <t>Creator</t>
  </si>
  <si>
    <t>Demonstrant</t>
  </si>
  <si>
    <t>Embla</t>
  </si>
  <si>
    <t>Helmi</t>
  </si>
  <si>
    <t>Hilkka</t>
  </si>
  <si>
    <t>Ibarra</t>
  </si>
  <si>
    <t>Iceman</t>
  </si>
  <si>
    <t>Igloo</t>
  </si>
  <si>
    <t>Iisakki</t>
  </si>
  <si>
    <t>Informer</t>
  </si>
  <si>
    <t>Jaarli</t>
  </si>
  <si>
    <t>KWS Emerick</t>
  </si>
  <si>
    <t>KWS Mistral</t>
  </si>
  <si>
    <t xml:space="preserve">KWS Pensum </t>
  </si>
  <si>
    <t>KWS Spencer</t>
  </si>
  <si>
    <t>Leijona</t>
  </si>
  <si>
    <t xml:space="preserve">Linnea </t>
  </si>
  <si>
    <t>Quarna</t>
  </si>
  <si>
    <t>Selina</t>
  </si>
  <si>
    <t>Sibelius</t>
  </si>
  <si>
    <t>Skagen</t>
  </si>
  <si>
    <t>Stinger</t>
  </si>
  <si>
    <t>SW Magnifik</t>
  </si>
  <si>
    <t>Wappu</t>
  </si>
  <si>
    <t>Winx</t>
  </si>
  <si>
    <t xml:space="preserve">WPB Troy </t>
  </si>
  <si>
    <t>öljy- ja kuitukasvit</t>
  </si>
  <si>
    <t>Hamppu</t>
  </si>
  <si>
    <t>Finola</t>
  </si>
  <si>
    <t>Finola2</t>
  </si>
  <si>
    <t>Kumina</t>
  </si>
  <si>
    <t>Kamín</t>
  </si>
  <si>
    <t>Pellava</t>
  </si>
  <si>
    <t>Faser</t>
  </si>
  <si>
    <t>Heljä</t>
  </si>
  <si>
    <t>Rapsi</t>
  </si>
  <si>
    <t>Cebra CL</t>
  </si>
  <si>
    <t>Fergus</t>
  </si>
  <si>
    <t>Greta</t>
  </si>
  <si>
    <t>INV105</t>
  </si>
  <si>
    <t>Laima</t>
  </si>
  <si>
    <t>Rasma</t>
  </si>
  <si>
    <t>Rypsi</t>
  </si>
  <si>
    <t>Arrivee</t>
  </si>
  <si>
    <t>Aurea CL</t>
  </si>
  <si>
    <t>Cordelia</t>
  </si>
  <si>
    <t>Legato</t>
  </si>
  <si>
    <t>Synneva</t>
  </si>
  <si>
    <t>Synthia</t>
  </si>
  <si>
    <t>Syysohra</t>
  </si>
  <si>
    <t>Syysvehnä</t>
  </si>
  <si>
    <t>Kevätruis</t>
  </si>
  <si>
    <t>Syysruisvehnä</t>
  </si>
  <si>
    <t>Syysspelttivehnä</t>
  </si>
  <si>
    <t>Syysrypsi</t>
  </si>
  <si>
    <t>Sertifioidut siemenmäärät 1.7.2022-30.6.2023 lajikkeittain ja siemenluokittain</t>
  </si>
  <si>
    <t>total</t>
  </si>
  <si>
    <t>lajiryhmä</t>
  </si>
  <si>
    <t>laji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</si>
</sst>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0"/>
      <color rgb="FF000000"/>
      <name val="Arial"/>
    </font>
    <font>
      <sz val="6"/>
      <color rgb="FF000000"/>
      <name val="Arial"/>
    </font>
    <font>
      <sz val="9"/>
      <color rgb="FF333333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sz val="9"/>
      <color rgb="FF333333"/>
      <name val="Arial"/>
    </font>
    <font>
      <sz val="10"/>
      <color rgb="FF00000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u/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  <xf numFmtId="3" fontId="0" fillId="0" borderId="0" xfId="0" applyNumberFormat="1"/>
    <xf numFmtId="49" fontId="3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0" fillId="0" borderId="0" xfId="0" applyFill="1"/>
    <xf numFmtId="3" fontId="0" fillId="0" borderId="0" xfId="0" applyNumberFormat="1" applyFill="1"/>
    <xf numFmtId="0" fontId="9" fillId="0" borderId="0" xfId="0" applyFont="1"/>
    <xf numFmtId="49" fontId="3" fillId="0" borderId="4" xfId="0" applyNumberFormat="1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10" fillId="2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top"/>
    </xf>
    <xf numFmtId="164" fontId="2" fillId="0" borderId="3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 vertical="center"/>
    </xf>
    <xf numFmtId="164" fontId="10" fillId="0" borderId="3" xfId="1" applyNumberFormat="1" applyFont="1" applyFill="1" applyBorder="1" applyAlignment="1">
      <alignment horizontal="left"/>
    </xf>
    <xf numFmtId="164" fontId="5" fillId="0" borderId="3" xfId="1" applyNumberFormat="1" applyFont="1" applyFill="1" applyBorder="1" applyAlignment="1">
      <alignment horizontal="left"/>
    </xf>
    <xf numFmtId="164" fontId="5" fillId="0" borderId="0" xfId="1" applyNumberFormat="1" applyFont="1" applyFill="1" applyAlignment="1">
      <alignment horizontal="left"/>
    </xf>
    <xf numFmtId="164" fontId="10" fillId="0" borderId="0" xfId="1" applyNumberFormat="1" applyFont="1" applyFill="1" applyAlignment="1">
      <alignment horizontal="left"/>
    </xf>
    <xf numFmtId="164" fontId="4" fillId="0" borderId="3" xfId="1" applyNumberFormat="1" applyFont="1" applyFill="1" applyBorder="1" applyAlignment="1">
      <alignment horizontal="right" vertical="center"/>
    </xf>
    <xf numFmtId="164" fontId="7" fillId="0" borderId="3" xfId="1" applyNumberFormat="1" applyFont="1" applyFill="1" applyBorder="1" applyAlignment="1">
      <alignment horizontal="center"/>
    </xf>
    <xf numFmtId="164" fontId="11" fillId="0" borderId="3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53DC8-70F7-48DD-8E22-92F3CB369ACB}">
  <dimension ref="B2:Q226"/>
  <sheetViews>
    <sheetView tabSelected="1" workbookViewId="0">
      <pane ySplit="5" topLeftCell="A209" activePane="bottomLeft" state="frozen"/>
      <selection pane="bottomLeft" activeCell="O217" sqref="O217"/>
    </sheetView>
  </sheetViews>
  <sheetFormatPr defaultRowHeight="12.75" x14ac:dyDescent="0.2"/>
  <cols>
    <col min="1" max="1" width="0.140625" customWidth="1"/>
    <col min="2" max="2" width="11.5703125" customWidth="1"/>
    <col min="3" max="3" width="16.140625" customWidth="1"/>
    <col min="4" max="4" width="12.42578125" customWidth="1"/>
    <col min="5" max="14" width="10.7109375" customWidth="1"/>
    <col min="15" max="15" width="13.140625" style="3" customWidth="1"/>
    <col min="16" max="16" width="13.5703125" style="23" customWidth="1"/>
    <col min="17" max="17" width="11.42578125" style="23" customWidth="1"/>
  </cols>
  <sheetData>
    <row r="2" spans="2:17" ht="15" x14ac:dyDescent="0.25">
      <c r="B2" s="18" t="s">
        <v>243</v>
      </c>
    </row>
    <row r="4" spans="2:17" s="1" customFormat="1" ht="30.4" customHeight="1" x14ac:dyDescent="0.2">
      <c r="O4" s="2"/>
      <c r="P4" s="24"/>
      <c r="Q4" s="24"/>
    </row>
    <row r="5" spans="2:17" s="1" customFormat="1" ht="19.149999999999999" customHeight="1" x14ac:dyDescent="0.2">
      <c r="B5" s="21"/>
      <c r="C5" s="21"/>
      <c r="D5" s="21"/>
      <c r="E5" s="30" t="s">
        <v>0</v>
      </c>
      <c r="F5" s="31" t="s">
        <v>1</v>
      </c>
      <c r="G5" s="31" t="s">
        <v>2</v>
      </c>
      <c r="H5" s="31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31" t="s">
        <v>8</v>
      </c>
      <c r="N5" s="31" t="s">
        <v>9</v>
      </c>
      <c r="O5" s="22" t="s">
        <v>244</v>
      </c>
      <c r="P5" s="32" t="s">
        <v>246</v>
      </c>
      <c r="Q5" s="32" t="s">
        <v>245</v>
      </c>
    </row>
    <row r="6" spans="2:17" s="6" customFormat="1" ht="24.6" customHeight="1" x14ac:dyDescent="0.2">
      <c r="B6" s="19" t="s">
        <v>10</v>
      </c>
      <c r="C6" s="20" t="s">
        <v>11</v>
      </c>
      <c r="D6" s="27" t="s">
        <v>12</v>
      </c>
      <c r="E6" s="33"/>
      <c r="F6" s="33"/>
      <c r="G6" s="33"/>
      <c r="H6" s="33"/>
      <c r="I6" s="33">
        <v>2511</v>
      </c>
      <c r="J6" s="33"/>
      <c r="K6" s="33"/>
      <c r="L6" s="33"/>
      <c r="M6" s="33"/>
      <c r="N6" s="33"/>
      <c r="O6" s="34">
        <f>SUM(E6:N6)</f>
        <v>2511</v>
      </c>
      <c r="P6" s="35"/>
      <c r="Q6" s="35"/>
    </row>
    <row r="7" spans="2:17" s="6" customFormat="1" ht="24.6" customHeight="1" x14ac:dyDescent="0.2">
      <c r="B7" s="7"/>
      <c r="C7" s="5" t="s">
        <v>11</v>
      </c>
      <c r="D7" s="28" t="s">
        <v>13</v>
      </c>
      <c r="E7" s="33">
        <v>366</v>
      </c>
      <c r="F7" s="33"/>
      <c r="G7" s="33"/>
      <c r="H7" s="33"/>
      <c r="I7" s="33"/>
      <c r="J7" s="33"/>
      <c r="K7" s="33"/>
      <c r="L7" s="33"/>
      <c r="M7" s="33"/>
      <c r="N7" s="33"/>
      <c r="O7" s="34">
        <f t="shared" ref="O7:O64" si="0">SUM(E7:N7)</f>
        <v>366</v>
      </c>
      <c r="P7" s="35">
        <f>SUM(O6:O7)</f>
        <v>2877</v>
      </c>
      <c r="Q7" s="35"/>
    </row>
    <row r="8" spans="2:17" s="6" customFormat="1" ht="24.6" customHeight="1" x14ac:dyDescent="0.2">
      <c r="B8" s="7"/>
      <c r="C8" s="5" t="s">
        <v>14</v>
      </c>
      <c r="D8" s="28" t="s">
        <v>15</v>
      </c>
      <c r="E8" s="33"/>
      <c r="F8" s="33"/>
      <c r="G8" s="33"/>
      <c r="H8" s="33"/>
      <c r="I8" s="33">
        <v>79958</v>
      </c>
      <c r="J8" s="33"/>
      <c r="K8" s="33"/>
      <c r="L8" s="33"/>
      <c r="M8" s="33"/>
      <c r="N8" s="33"/>
      <c r="O8" s="34">
        <f t="shared" si="0"/>
        <v>79958</v>
      </c>
      <c r="P8" s="35"/>
      <c r="Q8" s="35"/>
    </row>
    <row r="9" spans="2:17" s="6" customFormat="1" ht="24.6" customHeight="1" x14ac:dyDescent="0.2">
      <c r="B9" s="7"/>
      <c r="C9" s="5" t="s">
        <v>14</v>
      </c>
      <c r="D9" s="28" t="s">
        <v>16</v>
      </c>
      <c r="E9" s="33"/>
      <c r="F9" s="33"/>
      <c r="G9" s="33"/>
      <c r="H9" s="33"/>
      <c r="I9" s="33">
        <v>12175</v>
      </c>
      <c r="J9" s="33"/>
      <c r="K9" s="33"/>
      <c r="L9" s="33"/>
      <c r="M9" s="33"/>
      <c r="N9" s="33"/>
      <c r="O9" s="34">
        <f t="shared" si="0"/>
        <v>12175</v>
      </c>
      <c r="P9" s="35">
        <f>SUM(O8:O9)</f>
        <v>92133</v>
      </c>
      <c r="Q9" s="35"/>
    </row>
    <row r="10" spans="2:17" s="6" customFormat="1" ht="24.6" customHeight="1" x14ac:dyDescent="0.2">
      <c r="B10" s="7"/>
      <c r="C10" s="5" t="s">
        <v>17</v>
      </c>
      <c r="D10" s="28" t="s">
        <v>18</v>
      </c>
      <c r="E10" s="33">
        <v>62400</v>
      </c>
      <c r="F10" s="33"/>
      <c r="G10" s="33"/>
      <c r="H10" s="33"/>
      <c r="I10" s="33"/>
      <c r="J10" s="33">
        <v>185435</v>
      </c>
      <c r="K10" s="33">
        <v>1119094</v>
      </c>
      <c r="L10" s="33"/>
      <c r="M10" s="33"/>
      <c r="N10" s="33"/>
      <c r="O10" s="34">
        <f t="shared" si="0"/>
        <v>1366929</v>
      </c>
      <c r="P10" s="35"/>
      <c r="Q10" s="35"/>
    </row>
    <row r="11" spans="2:17" s="6" customFormat="1" ht="24.6" customHeight="1" x14ac:dyDescent="0.2">
      <c r="B11" s="7"/>
      <c r="C11" s="5" t="s">
        <v>17</v>
      </c>
      <c r="D11" s="28" t="s">
        <v>19</v>
      </c>
      <c r="E11" s="33"/>
      <c r="F11" s="33"/>
      <c r="G11" s="33"/>
      <c r="H11" s="33"/>
      <c r="I11" s="33"/>
      <c r="J11" s="33"/>
      <c r="K11" s="33">
        <v>51008</v>
      </c>
      <c r="L11" s="33"/>
      <c r="M11" s="33"/>
      <c r="N11" s="33">
        <v>63000</v>
      </c>
      <c r="O11" s="34">
        <f t="shared" si="0"/>
        <v>114008</v>
      </c>
      <c r="P11" s="35"/>
      <c r="Q11" s="35"/>
    </row>
    <row r="12" spans="2:17" s="6" customFormat="1" ht="24.6" customHeight="1" x14ac:dyDescent="0.2">
      <c r="B12" s="7"/>
      <c r="C12" s="5" t="s">
        <v>17</v>
      </c>
      <c r="D12" s="28" t="s">
        <v>20</v>
      </c>
      <c r="E12" s="33">
        <v>42420</v>
      </c>
      <c r="F12" s="33"/>
      <c r="G12" s="33"/>
      <c r="H12" s="33"/>
      <c r="I12" s="33"/>
      <c r="J12" s="33">
        <v>111159</v>
      </c>
      <c r="K12" s="33">
        <v>495225</v>
      </c>
      <c r="L12" s="33"/>
      <c r="M12" s="33"/>
      <c r="N12" s="33"/>
      <c r="O12" s="34">
        <f t="shared" si="0"/>
        <v>648804</v>
      </c>
      <c r="P12" s="35"/>
      <c r="Q12" s="35"/>
    </row>
    <row r="13" spans="2:17" s="6" customFormat="1" ht="24.6" customHeight="1" x14ac:dyDescent="0.2">
      <c r="B13" s="7"/>
      <c r="C13" s="5" t="s">
        <v>17</v>
      </c>
      <c r="D13" s="28" t="s">
        <v>21</v>
      </c>
      <c r="E13" s="33"/>
      <c r="F13" s="33"/>
      <c r="G13" s="33"/>
      <c r="H13" s="33"/>
      <c r="I13" s="33"/>
      <c r="J13" s="33">
        <v>87200</v>
      </c>
      <c r="K13" s="33">
        <v>374895</v>
      </c>
      <c r="L13" s="33"/>
      <c r="M13" s="33"/>
      <c r="N13" s="33"/>
      <c r="O13" s="34">
        <f t="shared" si="0"/>
        <v>462095</v>
      </c>
      <c r="P13" s="35"/>
      <c r="Q13" s="35"/>
    </row>
    <row r="14" spans="2:17" s="6" customFormat="1" ht="24.6" customHeight="1" x14ac:dyDescent="0.2">
      <c r="B14" s="7"/>
      <c r="C14" s="5" t="s">
        <v>17</v>
      </c>
      <c r="D14" s="28" t="s">
        <v>22</v>
      </c>
      <c r="E14" s="33">
        <v>28100</v>
      </c>
      <c r="F14" s="33"/>
      <c r="G14" s="33"/>
      <c r="H14" s="33"/>
      <c r="I14" s="33"/>
      <c r="J14" s="33">
        <v>213430</v>
      </c>
      <c r="K14" s="33">
        <v>1184770</v>
      </c>
      <c r="L14" s="33"/>
      <c r="M14" s="33"/>
      <c r="N14" s="33"/>
      <c r="O14" s="34">
        <f t="shared" si="0"/>
        <v>1426300</v>
      </c>
      <c r="P14" s="35"/>
      <c r="Q14" s="35"/>
    </row>
    <row r="15" spans="2:17" s="6" customFormat="1" ht="24.6" customHeight="1" x14ac:dyDescent="0.2">
      <c r="B15" s="7"/>
      <c r="C15" s="5" t="s">
        <v>17</v>
      </c>
      <c r="D15" s="28" t="s">
        <v>23</v>
      </c>
      <c r="E15" s="33"/>
      <c r="F15" s="33"/>
      <c r="G15" s="33"/>
      <c r="H15" s="33"/>
      <c r="I15" s="33"/>
      <c r="J15" s="33"/>
      <c r="K15" s="33">
        <v>9625</v>
      </c>
      <c r="L15" s="33"/>
      <c r="M15" s="33"/>
      <c r="N15" s="33"/>
      <c r="O15" s="34">
        <f>SUM(E15:N15)</f>
        <v>9625</v>
      </c>
      <c r="P15" s="35"/>
      <c r="Q15" s="35"/>
    </row>
    <row r="16" spans="2:17" s="6" customFormat="1" ht="24.6" customHeight="1" x14ac:dyDescent="0.2">
      <c r="B16" s="7"/>
      <c r="C16" s="5" t="s">
        <v>17</v>
      </c>
      <c r="D16" s="28" t="s">
        <v>24</v>
      </c>
      <c r="E16" s="33"/>
      <c r="F16" s="33"/>
      <c r="G16" s="33"/>
      <c r="H16" s="33"/>
      <c r="I16" s="33"/>
      <c r="J16" s="33">
        <v>22200</v>
      </c>
      <c r="K16" s="33">
        <v>30000</v>
      </c>
      <c r="L16" s="33"/>
      <c r="M16" s="33"/>
      <c r="N16" s="33"/>
      <c r="O16" s="34">
        <f t="shared" si="0"/>
        <v>52200</v>
      </c>
      <c r="P16" s="35"/>
      <c r="Q16" s="35"/>
    </row>
    <row r="17" spans="2:17" s="6" customFormat="1" ht="24.6" customHeight="1" x14ac:dyDescent="0.2">
      <c r="B17" s="7"/>
      <c r="C17" s="5" t="s">
        <v>17</v>
      </c>
      <c r="D17" s="28" t="s">
        <v>25</v>
      </c>
      <c r="E17" s="33">
        <v>56400</v>
      </c>
      <c r="F17" s="33"/>
      <c r="G17" s="33"/>
      <c r="H17" s="33"/>
      <c r="I17" s="33"/>
      <c r="J17" s="33">
        <v>192600</v>
      </c>
      <c r="K17" s="33">
        <v>700134</v>
      </c>
      <c r="L17" s="33"/>
      <c r="M17" s="33"/>
      <c r="N17" s="33">
        <v>15600</v>
      </c>
      <c r="O17" s="34">
        <f t="shared" si="0"/>
        <v>964734</v>
      </c>
      <c r="P17" s="35"/>
      <c r="Q17" s="35"/>
    </row>
    <row r="18" spans="2:17" s="6" customFormat="1" ht="24.6" customHeight="1" x14ac:dyDescent="0.2">
      <c r="B18" s="7"/>
      <c r="C18" s="5" t="s">
        <v>17</v>
      </c>
      <c r="D18" s="28" t="s">
        <v>26</v>
      </c>
      <c r="E18" s="33"/>
      <c r="F18" s="33"/>
      <c r="G18" s="33"/>
      <c r="H18" s="33"/>
      <c r="I18" s="33"/>
      <c r="J18" s="33">
        <v>13800</v>
      </c>
      <c r="K18" s="33">
        <v>40380</v>
      </c>
      <c r="L18" s="33"/>
      <c r="M18" s="33"/>
      <c r="N18" s="33"/>
      <c r="O18" s="34">
        <f t="shared" si="0"/>
        <v>54180</v>
      </c>
      <c r="P18" s="35"/>
      <c r="Q18" s="35"/>
    </row>
    <row r="19" spans="2:17" s="6" customFormat="1" ht="24.6" customHeight="1" x14ac:dyDescent="0.2">
      <c r="B19" s="7"/>
      <c r="C19" s="5" t="s">
        <v>17</v>
      </c>
      <c r="D19" s="28" t="s">
        <v>27</v>
      </c>
      <c r="E19" s="33"/>
      <c r="F19" s="33"/>
      <c r="G19" s="33"/>
      <c r="H19" s="33"/>
      <c r="I19" s="33"/>
      <c r="J19" s="33"/>
      <c r="K19" s="33">
        <v>107180</v>
      </c>
      <c r="L19" s="33"/>
      <c r="M19" s="33"/>
      <c r="N19" s="33"/>
      <c r="O19" s="34">
        <f t="shared" si="0"/>
        <v>107180</v>
      </c>
      <c r="P19" s="35"/>
      <c r="Q19" s="35"/>
    </row>
    <row r="20" spans="2:17" s="6" customFormat="1" ht="24.6" customHeight="1" x14ac:dyDescent="0.2">
      <c r="B20" s="7"/>
      <c r="C20" s="5" t="s">
        <v>17</v>
      </c>
      <c r="D20" s="28" t="s">
        <v>28</v>
      </c>
      <c r="E20" s="33"/>
      <c r="F20" s="33"/>
      <c r="G20" s="33"/>
      <c r="H20" s="33"/>
      <c r="I20" s="33"/>
      <c r="J20" s="33">
        <v>3645</v>
      </c>
      <c r="K20" s="33"/>
      <c r="L20" s="33"/>
      <c r="M20" s="33"/>
      <c r="N20" s="33"/>
      <c r="O20" s="34">
        <f t="shared" si="0"/>
        <v>3645</v>
      </c>
      <c r="P20" s="35">
        <f>SUM(O10:O20)</f>
        <v>5209700</v>
      </c>
      <c r="Q20" s="35"/>
    </row>
    <row r="21" spans="2:17" s="6" customFormat="1" ht="24.6" customHeight="1" x14ac:dyDescent="0.2">
      <c r="B21" s="7"/>
      <c r="C21" s="5" t="s">
        <v>29</v>
      </c>
      <c r="D21" s="28" t="s">
        <v>30</v>
      </c>
      <c r="E21" s="33"/>
      <c r="F21" s="33"/>
      <c r="G21" s="33"/>
      <c r="H21" s="33"/>
      <c r="I21" s="33"/>
      <c r="J21" s="33">
        <v>54570</v>
      </c>
      <c r="K21" s="33">
        <v>36600</v>
      </c>
      <c r="L21" s="33"/>
      <c r="M21" s="33"/>
      <c r="N21" s="33"/>
      <c r="O21" s="34">
        <f t="shared" si="0"/>
        <v>91170</v>
      </c>
      <c r="P21" s="35"/>
      <c r="Q21" s="35"/>
    </row>
    <row r="22" spans="2:17" s="6" customFormat="1" ht="24.6" customHeight="1" x14ac:dyDescent="0.2">
      <c r="B22" s="7"/>
      <c r="C22" s="5" t="s">
        <v>29</v>
      </c>
      <c r="D22" s="28" t="s">
        <v>31</v>
      </c>
      <c r="E22" s="33"/>
      <c r="F22" s="33"/>
      <c r="G22" s="33"/>
      <c r="H22" s="33"/>
      <c r="I22" s="33"/>
      <c r="J22" s="33"/>
      <c r="K22" s="33"/>
      <c r="L22" s="33"/>
      <c r="M22" s="33"/>
      <c r="N22" s="33">
        <v>3558</v>
      </c>
      <c r="O22" s="34">
        <f t="shared" si="0"/>
        <v>3558</v>
      </c>
      <c r="P22" s="35"/>
      <c r="Q22" s="35"/>
    </row>
    <row r="23" spans="2:17" s="6" customFormat="1" ht="24.6" customHeight="1" x14ac:dyDescent="0.2">
      <c r="B23" s="7"/>
      <c r="C23" s="5" t="s">
        <v>29</v>
      </c>
      <c r="D23" s="28" t="s">
        <v>32</v>
      </c>
      <c r="E23" s="33"/>
      <c r="F23" s="33"/>
      <c r="G23" s="33"/>
      <c r="H23" s="33"/>
      <c r="I23" s="33"/>
      <c r="J23" s="33"/>
      <c r="K23" s="33">
        <v>103900</v>
      </c>
      <c r="L23" s="33"/>
      <c r="M23" s="33"/>
      <c r="N23" s="33">
        <v>19524</v>
      </c>
      <c r="O23" s="34">
        <f t="shared" si="0"/>
        <v>123424</v>
      </c>
      <c r="P23" s="35"/>
      <c r="Q23" s="35"/>
    </row>
    <row r="24" spans="2:17" s="6" customFormat="1" ht="24.6" customHeight="1" x14ac:dyDescent="0.2">
      <c r="B24" s="7"/>
      <c r="C24" s="5" t="s">
        <v>29</v>
      </c>
      <c r="D24" s="28" t="s">
        <v>33</v>
      </c>
      <c r="E24" s="33"/>
      <c r="F24" s="33"/>
      <c r="G24" s="33"/>
      <c r="H24" s="33"/>
      <c r="I24" s="33"/>
      <c r="J24" s="33">
        <v>5400</v>
      </c>
      <c r="K24" s="33">
        <v>57472</v>
      </c>
      <c r="L24" s="33"/>
      <c r="M24" s="33"/>
      <c r="N24" s="33">
        <v>14660</v>
      </c>
      <c r="O24" s="34">
        <f t="shared" si="0"/>
        <v>77532</v>
      </c>
      <c r="P24" s="35"/>
      <c r="Q24" s="35"/>
    </row>
    <row r="25" spans="2:17" s="6" customFormat="1" ht="24.6" customHeight="1" x14ac:dyDescent="0.2">
      <c r="B25" s="7"/>
      <c r="C25" s="5" t="s">
        <v>29</v>
      </c>
      <c r="D25" s="28" t="s">
        <v>34</v>
      </c>
      <c r="E25" s="33">
        <v>64270</v>
      </c>
      <c r="F25" s="33"/>
      <c r="G25" s="33"/>
      <c r="H25" s="33"/>
      <c r="I25" s="33"/>
      <c r="J25" s="33">
        <v>36200</v>
      </c>
      <c r="K25" s="33">
        <v>487060</v>
      </c>
      <c r="L25" s="33"/>
      <c r="M25" s="33"/>
      <c r="N25" s="33">
        <v>38200</v>
      </c>
      <c r="O25" s="34">
        <f t="shared" si="0"/>
        <v>625730</v>
      </c>
      <c r="P25" s="35">
        <f>SUM(O21:O25)</f>
        <v>921414</v>
      </c>
      <c r="Q25" s="35"/>
    </row>
    <row r="26" spans="2:17" s="6" customFormat="1" ht="24.6" customHeight="1" x14ac:dyDescent="0.2">
      <c r="B26" s="7"/>
      <c r="C26" s="5" t="s">
        <v>35</v>
      </c>
      <c r="D26" s="28" t="s">
        <v>36</v>
      </c>
      <c r="E26" s="33"/>
      <c r="F26" s="33"/>
      <c r="G26" s="33"/>
      <c r="H26" s="33"/>
      <c r="I26" s="33">
        <v>10710</v>
      </c>
      <c r="J26" s="33"/>
      <c r="K26" s="33"/>
      <c r="L26" s="33"/>
      <c r="M26" s="33"/>
      <c r="N26" s="33"/>
      <c r="O26" s="34">
        <f t="shared" si="0"/>
        <v>10710</v>
      </c>
      <c r="P26" s="35"/>
      <c r="Q26" s="35"/>
    </row>
    <row r="27" spans="2:17" s="6" customFormat="1" ht="24.6" customHeight="1" x14ac:dyDescent="0.2">
      <c r="B27" s="7"/>
      <c r="C27" s="5" t="s">
        <v>35</v>
      </c>
      <c r="D27" s="28" t="s">
        <v>37</v>
      </c>
      <c r="E27" s="33">
        <v>2130</v>
      </c>
      <c r="F27" s="33"/>
      <c r="G27" s="33"/>
      <c r="H27" s="33"/>
      <c r="I27" s="33">
        <v>118170</v>
      </c>
      <c r="J27" s="33"/>
      <c r="K27" s="33"/>
      <c r="L27" s="33"/>
      <c r="M27" s="33"/>
      <c r="N27" s="33">
        <v>320</v>
      </c>
      <c r="O27" s="34">
        <f t="shared" si="0"/>
        <v>120620</v>
      </c>
      <c r="P27" s="35"/>
      <c r="Q27" s="35"/>
    </row>
    <row r="28" spans="2:17" s="6" customFormat="1" ht="24.6" customHeight="1" x14ac:dyDescent="0.2">
      <c r="B28" s="7"/>
      <c r="C28" s="5" t="s">
        <v>35</v>
      </c>
      <c r="D28" s="28" t="s">
        <v>38</v>
      </c>
      <c r="E28" s="33"/>
      <c r="F28" s="33"/>
      <c r="G28" s="33"/>
      <c r="H28" s="33"/>
      <c r="I28" s="33">
        <v>73557</v>
      </c>
      <c r="J28" s="33"/>
      <c r="K28" s="33"/>
      <c r="L28" s="33"/>
      <c r="M28" s="33"/>
      <c r="N28" s="33"/>
      <c r="O28" s="34">
        <f t="shared" si="0"/>
        <v>73557</v>
      </c>
      <c r="P28" s="35"/>
      <c r="Q28" s="35"/>
    </row>
    <row r="29" spans="2:17" s="6" customFormat="1" ht="24.6" customHeight="1" x14ac:dyDescent="0.2">
      <c r="B29" s="7"/>
      <c r="C29" s="5" t="s">
        <v>35</v>
      </c>
      <c r="D29" s="28" t="s">
        <v>39</v>
      </c>
      <c r="E29" s="33">
        <v>2105</v>
      </c>
      <c r="F29" s="33"/>
      <c r="G29" s="33"/>
      <c r="H29" s="33"/>
      <c r="I29" s="33">
        <v>109934</v>
      </c>
      <c r="J29" s="33"/>
      <c r="K29" s="33"/>
      <c r="L29" s="33"/>
      <c r="M29" s="33"/>
      <c r="N29" s="33"/>
      <c r="O29" s="34">
        <f t="shared" si="0"/>
        <v>112039</v>
      </c>
      <c r="P29" s="35"/>
      <c r="Q29" s="35"/>
    </row>
    <row r="30" spans="2:17" s="6" customFormat="1" ht="24.6" customHeight="1" x14ac:dyDescent="0.2">
      <c r="B30" s="7"/>
      <c r="C30" s="5" t="s">
        <v>35</v>
      </c>
      <c r="D30" s="28" t="s">
        <v>40</v>
      </c>
      <c r="E30" s="33"/>
      <c r="F30" s="33"/>
      <c r="G30" s="33"/>
      <c r="H30" s="33"/>
      <c r="I30" s="33">
        <v>9025</v>
      </c>
      <c r="J30" s="33"/>
      <c r="K30" s="33"/>
      <c r="L30" s="33"/>
      <c r="M30" s="33"/>
      <c r="N30" s="33"/>
      <c r="O30" s="34">
        <f t="shared" si="0"/>
        <v>9025</v>
      </c>
      <c r="P30" s="35"/>
      <c r="Q30" s="35"/>
    </row>
    <row r="31" spans="2:17" s="6" customFormat="1" ht="24.6" customHeight="1" x14ac:dyDescent="0.2">
      <c r="B31" s="7"/>
      <c r="C31" s="5" t="s">
        <v>35</v>
      </c>
      <c r="D31" s="28" t="s">
        <v>41</v>
      </c>
      <c r="E31" s="33">
        <v>5210</v>
      </c>
      <c r="F31" s="33"/>
      <c r="G31" s="33"/>
      <c r="H31" s="33"/>
      <c r="I31" s="33">
        <v>117553</v>
      </c>
      <c r="J31" s="33"/>
      <c r="K31" s="33"/>
      <c r="L31" s="33"/>
      <c r="M31" s="33"/>
      <c r="N31" s="33"/>
      <c r="O31" s="34">
        <f t="shared" si="0"/>
        <v>122763</v>
      </c>
      <c r="P31" s="35"/>
      <c r="Q31" s="35"/>
    </row>
    <row r="32" spans="2:17" s="6" customFormat="1" ht="24.6" customHeight="1" x14ac:dyDescent="0.2">
      <c r="B32" s="7"/>
      <c r="C32" s="5" t="s">
        <v>35</v>
      </c>
      <c r="D32" s="28" t="s">
        <v>42</v>
      </c>
      <c r="E32" s="33">
        <v>5115</v>
      </c>
      <c r="F32" s="33"/>
      <c r="G32" s="33"/>
      <c r="H32" s="33"/>
      <c r="I32" s="33">
        <v>5955</v>
      </c>
      <c r="J32" s="33"/>
      <c r="K32" s="33"/>
      <c r="L32" s="33"/>
      <c r="M32" s="33"/>
      <c r="N32" s="33"/>
      <c r="O32" s="34">
        <f t="shared" si="0"/>
        <v>11070</v>
      </c>
      <c r="P32" s="35"/>
      <c r="Q32" s="35"/>
    </row>
    <row r="33" spans="2:17" s="6" customFormat="1" ht="24.6" customHeight="1" x14ac:dyDescent="0.2">
      <c r="B33" s="7"/>
      <c r="C33" s="5" t="s">
        <v>35</v>
      </c>
      <c r="D33" s="28" t="s">
        <v>43</v>
      </c>
      <c r="E33" s="33"/>
      <c r="F33" s="33"/>
      <c r="G33" s="33"/>
      <c r="H33" s="33"/>
      <c r="I33" s="33">
        <v>120683</v>
      </c>
      <c r="J33" s="33"/>
      <c r="K33" s="33"/>
      <c r="L33" s="33"/>
      <c r="M33" s="33"/>
      <c r="N33" s="33"/>
      <c r="O33" s="34">
        <f t="shared" si="0"/>
        <v>120683</v>
      </c>
      <c r="P33" s="35"/>
      <c r="Q33" s="35"/>
    </row>
    <row r="34" spans="2:17" s="6" customFormat="1" ht="24.6" customHeight="1" x14ac:dyDescent="0.2">
      <c r="B34" s="7"/>
      <c r="C34" s="5" t="s">
        <v>35</v>
      </c>
      <c r="D34" s="28" t="s">
        <v>44</v>
      </c>
      <c r="E34" s="33">
        <v>8068</v>
      </c>
      <c r="F34" s="33"/>
      <c r="G34" s="33"/>
      <c r="H34" s="33"/>
      <c r="I34" s="33">
        <v>66473</v>
      </c>
      <c r="J34" s="33"/>
      <c r="K34" s="33"/>
      <c r="L34" s="33"/>
      <c r="M34" s="33"/>
      <c r="N34" s="33"/>
      <c r="O34" s="34">
        <f t="shared" si="0"/>
        <v>74541</v>
      </c>
      <c r="P34" s="35"/>
      <c r="Q34" s="35"/>
    </row>
    <row r="35" spans="2:17" s="6" customFormat="1" ht="24.6" customHeight="1" x14ac:dyDescent="0.2">
      <c r="B35" s="7"/>
      <c r="C35" s="5" t="s">
        <v>35</v>
      </c>
      <c r="D35" s="28" t="s">
        <v>45</v>
      </c>
      <c r="E35" s="33">
        <v>1110</v>
      </c>
      <c r="F35" s="33"/>
      <c r="G35" s="33"/>
      <c r="H35" s="33"/>
      <c r="I35" s="33">
        <v>87975</v>
      </c>
      <c r="J35" s="33"/>
      <c r="K35" s="33"/>
      <c r="L35" s="33"/>
      <c r="M35" s="33"/>
      <c r="N35" s="33"/>
      <c r="O35" s="34">
        <f t="shared" si="0"/>
        <v>89085</v>
      </c>
      <c r="P35" s="35"/>
      <c r="Q35" s="35"/>
    </row>
    <row r="36" spans="2:17" s="6" customFormat="1" ht="24.6" customHeight="1" x14ac:dyDescent="0.2">
      <c r="B36" s="7"/>
      <c r="C36" s="5" t="s">
        <v>35</v>
      </c>
      <c r="D36" s="28" t="s">
        <v>46</v>
      </c>
      <c r="E36" s="33"/>
      <c r="F36" s="33"/>
      <c r="G36" s="33"/>
      <c r="H36" s="33"/>
      <c r="I36" s="33">
        <v>14313</v>
      </c>
      <c r="J36" s="33"/>
      <c r="K36" s="33"/>
      <c r="L36" s="33"/>
      <c r="M36" s="33"/>
      <c r="N36" s="33"/>
      <c r="O36" s="34">
        <f t="shared" si="0"/>
        <v>14313</v>
      </c>
      <c r="P36" s="35">
        <f>SUM(O26:O36)</f>
        <v>758406</v>
      </c>
      <c r="Q36" s="35"/>
    </row>
    <row r="37" spans="2:17" s="6" customFormat="1" ht="24.6" customHeight="1" x14ac:dyDescent="0.2">
      <c r="B37" s="7"/>
      <c r="C37" s="5" t="s">
        <v>47</v>
      </c>
      <c r="D37" s="28" t="s">
        <v>48</v>
      </c>
      <c r="E37" s="33"/>
      <c r="F37" s="33"/>
      <c r="G37" s="33"/>
      <c r="H37" s="33"/>
      <c r="I37" s="33">
        <v>1165</v>
      </c>
      <c r="J37" s="33"/>
      <c r="K37" s="33"/>
      <c r="L37" s="33"/>
      <c r="M37" s="33"/>
      <c r="N37" s="33"/>
      <c r="O37" s="34">
        <f t="shared" si="0"/>
        <v>1165</v>
      </c>
      <c r="P37" s="35"/>
      <c r="Q37" s="35"/>
    </row>
    <row r="38" spans="2:17" s="6" customFormat="1" ht="24.6" customHeight="1" x14ac:dyDescent="0.2">
      <c r="B38" s="7"/>
      <c r="C38" s="5" t="s">
        <v>47</v>
      </c>
      <c r="D38" s="28" t="s">
        <v>49</v>
      </c>
      <c r="E38" s="33"/>
      <c r="F38" s="33"/>
      <c r="G38" s="33"/>
      <c r="H38" s="33"/>
      <c r="I38" s="33">
        <v>14303</v>
      </c>
      <c r="J38" s="33"/>
      <c r="K38" s="33"/>
      <c r="L38" s="33"/>
      <c r="M38" s="33"/>
      <c r="N38" s="33"/>
      <c r="O38" s="34">
        <f t="shared" si="0"/>
        <v>14303</v>
      </c>
      <c r="P38" s="35"/>
      <c r="Q38" s="35"/>
    </row>
    <row r="39" spans="2:17" s="6" customFormat="1" ht="24.6" customHeight="1" x14ac:dyDescent="0.2">
      <c r="B39" s="7"/>
      <c r="C39" s="5" t="s">
        <v>47</v>
      </c>
      <c r="D39" s="28" t="s">
        <v>50</v>
      </c>
      <c r="E39" s="33"/>
      <c r="F39" s="33"/>
      <c r="G39" s="33"/>
      <c r="H39" s="33"/>
      <c r="I39" s="33">
        <v>17988</v>
      </c>
      <c r="J39" s="33"/>
      <c r="K39" s="33"/>
      <c r="L39" s="33"/>
      <c r="M39" s="33"/>
      <c r="N39" s="33"/>
      <c r="O39" s="34">
        <f t="shared" si="0"/>
        <v>17988</v>
      </c>
      <c r="P39" s="35">
        <f>SUM(O37:O39)</f>
        <v>33456</v>
      </c>
      <c r="Q39" s="35"/>
    </row>
    <row r="40" spans="2:17" s="6" customFormat="1" ht="24.6" customHeight="1" x14ac:dyDescent="0.2">
      <c r="B40" s="7"/>
      <c r="C40" s="5" t="s">
        <v>52</v>
      </c>
      <c r="D40" s="28"/>
      <c r="E40" s="33"/>
      <c r="F40" s="33"/>
      <c r="G40" s="33"/>
      <c r="H40" s="33"/>
      <c r="I40" s="33"/>
      <c r="J40" s="33"/>
      <c r="K40" s="33"/>
      <c r="L40" s="33"/>
      <c r="M40" s="33">
        <v>4610</v>
      </c>
      <c r="N40" s="33"/>
      <c r="O40" s="34">
        <f t="shared" si="0"/>
        <v>4610</v>
      </c>
      <c r="P40" s="35">
        <f>SUM(O40)</f>
        <v>4610</v>
      </c>
      <c r="Q40" s="35"/>
    </row>
    <row r="41" spans="2:17" s="6" customFormat="1" ht="24.6" customHeight="1" x14ac:dyDescent="0.2">
      <c r="B41" s="7"/>
      <c r="C41" s="5" t="s">
        <v>53</v>
      </c>
      <c r="D41" s="28" t="s">
        <v>54</v>
      </c>
      <c r="E41" s="33"/>
      <c r="F41" s="33"/>
      <c r="G41" s="33"/>
      <c r="H41" s="33"/>
      <c r="I41" s="33">
        <v>49298</v>
      </c>
      <c r="J41" s="33"/>
      <c r="K41" s="33"/>
      <c r="L41" s="33"/>
      <c r="M41" s="33"/>
      <c r="N41" s="33"/>
      <c r="O41" s="34">
        <f t="shared" si="0"/>
        <v>49298</v>
      </c>
      <c r="P41" s="35"/>
      <c r="Q41" s="35"/>
    </row>
    <row r="42" spans="2:17" s="6" customFormat="1" ht="24.6" customHeight="1" x14ac:dyDescent="0.2">
      <c r="B42" s="7"/>
      <c r="C42" s="5" t="s">
        <v>53</v>
      </c>
      <c r="D42" s="28" t="s">
        <v>55</v>
      </c>
      <c r="E42" s="33"/>
      <c r="F42" s="33"/>
      <c r="G42" s="33"/>
      <c r="H42" s="33"/>
      <c r="I42" s="33">
        <v>39360</v>
      </c>
      <c r="J42" s="33"/>
      <c r="K42" s="33"/>
      <c r="L42" s="33"/>
      <c r="M42" s="33"/>
      <c r="N42" s="33"/>
      <c r="O42" s="34">
        <f t="shared" si="0"/>
        <v>39360</v>
      </c>
      <c r="P42" s="35"/>
      <c r="Q42" s="35"/>
    </row>
    <row r="43" spans="2:17" s="6" customFormat="1" ht="24.6" customHeight="1" x14ac:dyDescent="0.2">
      <c r="B43" s="7"/>
      <c r="C43" s="5" t="s">
        <v>53</v>
      </c>
      <c r="D43" s="28" t="s">
        <v>56</v>
      </c>
      <c r="E43" s="33"/>
      <c r="F43" s="33"/>
      <c r="G43" s="33"/>
      <c r="H43" s="33"/>
      <c r="I43" s="33">
        <v>4453</v>
      </c>
      <c r="J43" s="33"/>
      <c r="K43" s="33"/>
      <c r="L43" s="33"/>
      <c r="M43" s="33"/>
      <c r="N43" s="33"/>
      <c r="O43" s="34">
        <f t="shared" si="0"/>
        <v>4453</v>
      </c>
      <c r="P43" s="35">
        <f>SUM(O41:O43)</f>
        <v>93111</v>
      </c>
      <c r="Q43" s="35"/>
    </row>
    <row r="44" spans="2:17" s="6" customFormat="1" ht="24.6" customHeight="1" x14ac:dyDescent="0.2">
      <c r="B44" s="7"/>
      <c r="C44" s="5" t="s">
        <v>57</v>
      </c>
      <c r="D44" s="28" t="s">
        <v>58</v>
      </c>
      <c r="E44" s="33">
        <v>1420</v>
      </c>
      <c r="F44" s="33"/>
      <c r="G44" s="33"/>
      <c r="H44" s="33"/>
      <c r="I44" s="33">
        <v>11647</v>
      </c>
      <c r="J44" s="33"/>
      <c r="K44" s="33"/>
      <c r="L44" s="33"/>
      <c r="M44" s="33"/>
      <c r="N44" s="33"/>
      <c r="O44" s="34">
        <f t="shared" si="0"/>
        <v>13067</v>
      </c>
      <c r="P44" s="35"/>
      <c r="Q44" s="35"/>
    </row>
    <row r="45" spans="2:17" s="6" customFormat="1" ht="24.6" customHeight="1" x14ac:dyDescent="0.2">
      <c r="B45" s="7"/>
      <c r="C45" s="5" t="s">
        <v>57</v>
      </c>
      <c r="D45" s="28" t="s">
        <v>59</v>
      </c>
      <c r="E45" s="33">
        <v>1710</v>
      </c>
      <c r="F45" s="33"/>
      <c r="G45" s="33"/>
      <c r="H45" s="33"/>
      <c r="I45" s="33">
        <v>76296</v>
      </c>
      <c r="J45" s="33"/>
      <c r="K45" s="33"/>
      <c r="L45" s="33"/>
      <c r="M45" s="33"/>
      <c r="N45" s="33"/>
      <c r="O45" s="34">
        <f t="shared" si="0"/>
        <v>78006</v>
      </c>
      <c r="P45" s="35"/>
      <c r="Q45" s="35"/>
    </row>
    <row r="46" spans="2:17" s="6" customFormat="1" ht="24.6" customHeight="1" x14ac:dyDescent="0.2">
      <c r="B46" s="7"/>
      <c r="C46" s="5" t="s">
        <v>57</v>
      </c>
      <c r="D46" s="28" t="s">
        <v>60</v>
      </c>
      <c r="E46" s="33"/>
      <c r="F46" s="33"/>
      <c r="G46" s="33"/>
      <c r="H46" s="33"/>
      <c r="I46" s="33">
        <v>231762</v>
      </c>
      <c r="J46" s="33"/>
      <c r="K46" s="33"/>
      <c r="L46" s="33"/>
      <c r="M46" s="33"/>
      <c r="N46" s="33"/>
      <c r="O46" s="34">
        <f t="shared" si="0"/>
        <v>231762</v>
      </c>
      <c r="P46" s="35"/>
      <c r="Q46" s="35"/>
    </row>
    <row r="47" spans="2:17" s="6" customFormat="1" ht="24.6" customHeight="1" x14ac:dyDescent="0.2">
      <c r="B47" s="7"/>
      <c r="C47" s="5" t="s">
        <v>57</v>
      </c>
      <c r="D47" s="28" t="s">
        <v>61</v>
      </c>
      <c r="E47" s="33">
        <v>11250</v>
      </c>
      <c r="F47" s="33"/>
      <c r="G47" s="33"/>
      <c r="H47" s="33"/>
      <c r="I47" s="33">
        <v>240656</v>
      </c>
      <c r="J47" s="33"/>
      <c r="K47" s="33"/>
      <c r="L47" s="33"/>
      <c r="M47" s="33"/>
      <c r="N47" s="33"/>
      <c r="O47" s="34">
        <f t="shared" si="0"/>
        <v>251906</v>
      </c>
      <c r="P47" s="35"/>
      <c r="Q47" s="35"/>
    </row>
    <row r="48" spans="2:17" s="6" customFormat="1" ht="24.6" customHeight="1" x14ac:dyDescent="0.2">
      <c r="B48" s="7"/>
      <c r="C48" s="5" t="s">
        <v>57</v>
      </c>
      <c r="D48" s="28" t="s">
        <v>62</v>
      </c>
      <c r="E48" s="33"/>
      <c r="F48" s="33"/>
      <c r="G48" s="33"/>
      <c r="H48" s="33"/>
      <c r="I48" s="33">
        <v>5900</v>
      </c>
      <c r="J48" s="33"/>
      <c r="K48" s="33"/>
      <c r="L48" s="33"/>
      <c r="M48" s="33"/>
      <c r="N48" s="33"/>
      <c r="O48" s="34">
        <f t="shared" si="0"/>
        <v>5900</v>
      </c>
      <c r="P48" s="35"/>
      <c r="Q48" s="35"/>
    </row>
    <row r="49" spans="2:17" s="6" customFormat="1" ht="24.6" customHeight="1" x14ac:dyDescent="0.2">
      <c r="B49" s="7"/>
      <c r="C49" s="5" t="s">
        <v>57</v>
      </c>
      <c r="D49" s="28" t="s">
        <v>63</v>
      </c>
      <c r="E49" s="33"/>
      <c r="F49" s="33"/>
      <c r="G49" s="33"/>
      <c r="H49" s="33"/>
      <c r="I49" s="33">
        <v>12438</v>
      </c>
      <c r="J49" s="33"/>
      <c r="K49" s="33"/>
      <c r="L49" s="33"/>
      <c r="M49" s="33"/>
      <c r="N49" s="33"/>
      <c r="O49" s="34">
        <f t="shared" si="0"/>
        <v>12438</v>
      </c>
      <c r="P49" s="35"/>
      <c r="Q49" s="35"/>
    </row>
    <row r="50" spans="2:17" s="6" customFormat="1" ht="24.6" customHeight="1" x14ac:dyDescent="0.2">
      <c r="B50" s="7"/>
      <c r="C50" s="5" t="s">
        <v>57</v>
      </c>
      <c r="D50" s="28" t="s">
        <v>64</v>
      </c>
      <c r="E50" s="33"/>
      <c r="F50" s="33"/>
      <c r="G50" s="33"/>
      <c r="H50" s="33"/>
      <c r="I50" s="33">
        <v>13550</v>
      </c>
      <c r="J50" s="33"/>
      <c r="K50" s="33"/>
      <c r="L50" s="33"/>
      <c r="M50" s="33"/>
      <c r="N50" s="33"/>
      <c r="O50" s="34">
        <f t="shared" si="0"/>
        <v>13550</v>
      </c>
      <c r="P50" s="35"/>
      <c r="Q50" s="35"/>
    </row>
    <row r="51" spans="2:17" s="6" customFormat="1" ht="24.6" customHeight="1" x14ac:dyDescent="0.2">
      <c r="B51" s="7"/>
      <c r="C51" s="5" t="s">
        <v>57</v>
      </c>
      <c r="D51" s="28" t="s">
        <v>65</v>
      </c>
      <c r="E51" s="33">
        <v>9710</v>
      </c>
      <c r="F51" s="33"/>
      <c r="G51" s="33"/>
      <c r="H51" s="33"/>
      <c r="I51" s="33">
        <v>361338</v>
      </c>
      <c r="J51" s="33"/>
      <c r="K51" s="33"/>
      <c r="L51" s="33"/>
      <c r="M51" s="33"/>
      <c r="N51" s="33"/>
      <c r="O51" s="34">
        <f t="shared" si="0"/>
        <v>371048</v>
      </c>
      <c r="P51" s="35"/>
      <c r="Q51" s="35"/>
    </row>
    <row r="52" spans="2:17" s="6" customFormat="1" ht="24.6" customHeight="1" x14ac:dyDescent="0.2">
      <c r="B52" s="7"/>
      <c r="C52" s="5" t="s">
        <v>57</v>
      </c>
      <c r="D52" s="28" t="s">
        <v>66</v>
      </c>
      <c r="E52" s="33"/>
      <c r="F52" s="33"/>
      <c r="G52" s="33"/>
      <c r="H52" s="33"/>
      <c r="I52" s="33">
        <v>206092</v>
      </c>
      <c r="J52" s="33"/>
      <c r="K52" s="33"/>
      <c r="L52" s="33"/>
      <c r="M52" s="33"/>
      <c r="N52" s="33"/>
      <c r="O52" s="34">
        <f t="shared" si="0"/>
        <v>206092</v>
      </c>
      <c r="P52" s="35"/>
      <c r="Q52" s="35"/>
    </row>
    <row r="53" spans="2:17" s="6" customFormat="1" ht="24.6" customHeight="1" x14ac:dyDescent="0.2">
      <c r="B53" s="7"/>
      <c r="C53" s="5" t="s">
        <v>57</v>
      </c>
      <c r="D53" s="28" t="s">
        <v>67</v>
      </c>
      <c r="E53" s="33">
        <v>11225</v>
      </c>
      <c r="F53" s="33"/>
      <c r="G53" s="33"/>
      <c r="H53" s="33"/>
      <c r="I53" s="33">
        <v>291426</v>
      </c>
      <c r="J53" s="33"/>
      <c r="K53" s="33"/>
      <c r="L53" s="33"/>
      <c r="M53" s="33"/>
      <c r="N53" s="33"/>
      <c r="O53" s="34">
        <f t="shared" si="0"/>
        <v>302651</v>
      </c>
      <c r="P53" s="35"/>
      <c r="Q53" s="35"/>
    </row>
    <row r="54" spans="2:17" s="6" customFormat="1" ht="24.6" customHeight="1" x14ac:dyDescent="0.2">
      <c r="B54" s="7"/>
      <c r="C54" s="5" t="s">
        <v>57</v>
      </c>
      <c r="D54" s="28" t="s">
        <v>68</v>
      </c>
      <c r="E54" s="33">
        <v>4220</v>
      </c>
      <c r="F54" s="33"/>
      <c r="G54" s="33"/>
      <c r="H54" s="33"/>
      <c r="I54" s="33">
        <v>149010</v>
      </c>
      <c r="J54" s="33"/>
      <c r="K54" s="33"/>
      <c r="L54" s="33"/>
      <c r="M54" s="33"/>
      <c r="N54" s="33">
        <v>350</v>
      </c>
      <c r="O54" s="34">
        <f t="shared" si="0"/>
        <v>153580</v>
      </c>
      <c r="P54" s="35"/>
      <c r="Q54" s="35"/>
    </row>
    <row r="55" spans="2:17" s="6" customFormat="1" ht="24.6" customHeight="1" x14ac:dyDescent="0.2">
      <c r="B55" s="7"/>
      <c r="C55" s="5" t="s">
        <v>57</v>
      </c>
      <c r="D55" s="28" t="s">
        <v>69</v>
      </c>
      <c r="E55" s="33"/>
      <c r="F55" s="33"/>
      <c r="G55" s="33"/>
      <c r="H55" s="33"/>
      <c r="I55" s="33">
        <v>34456</v>
      </c>
      <c r="J55" s="33"/>
      <c r="K55" s="33"/>
      <c r="L55" s="33"/>
      <c r="M55" s="33"/>
      <c r="N55" s="33"/>
      <c r="O55" s="34">
        <f t="shared" si="0"/>
        <v>34456</v>
      </c>
      <c r="P55" s="35"/>
      <c r="Q55" s="35"/>
    </row>
    <row r="56" spans="2:17" s="6" customFormat="1" ht="24.6" customHeight="1" x14ac:dyDescent="0.2">
      <c r="B56" s="7"/>
      <c r="C56" s="5" t="s">
        <v>57</v>
      </c>
      <c r="D56" s="28" t="s">
        <v>70</v>
      </c>
      <c r="E56" s="33"/>
      <c r="F56" s="33"/>
      <c r="G56" s="33"/>
      <c r="H56" s="33"/>
      <c r="I56" s="33">
        <v>40207</v>
      </c>
      <c r="J56" s="33"/>
      <c r="K56" s="33"/>
      <c r="L56" s="33"/>
      <c r="M56" s="33"/>
      <c r="N56" s="33"/>
      <c r="O56" s="34">
        <f t="shared" si="0"/>
        <v>40207</v>
      </c>
      <c r="P56" s="35"/>
      <c r="Q56" s="35"/>
    </row>
    <row r="57" spans="2:17" s="6" customFormat="1" ht="24.6" customHeight="1" x14ac:dyDescent="0.2">
      <c r="B57" s="7"/>
      <c r="C57" s="5" t="s">
        <v>57</v>
      </c>
      <c r="D57" s="28" t="s">
        <v>71</v>
      </c>
      <c r="E57" s="33">
        <v>23830</v>
      </c>
      <c r="F57" s="33"/>
      <c r="G57" s="33"/>
      <c r="H57" s="33"/>
      <c r="I57" s="33">
        <v>560288</v>
      </c>
      <c r="J57" s="33"/>
      <c r="K57" s="33"/>
      <c r="L57" s="33"/>
      <c r="M57" s="33"/>
      <c r="N57" s="33"/>
      <c r="O57" s="34">
        <f t="shared" si="0"/>
        <v>584118</v>
      </c>
      <c r="P57" s="35"/>
      <c r="Q57" s="35"/>
    </row>
    <row r="58" spans="2:17" s="6" customFormat="1" ht="24.6" customHeight="1" x14ac:dyDescent="0.2">
      <c r="B58" s="7"/>
      <c r="C58" s="5" t="s">
        <v>57</v>
      </c>
      <c r="D58" s="28" t="s">
        <v>72</v>
      </c>
      <c r="E58" s="33"/>
      <c r="F58" s="33"/>
      <c r="G58" s="33"/>
      <c r="H58" s="33"/>
      <c r="I58" s="33">
        <v>14120</v>
      </c>
      <c r="J58" s="33"/>
      <c r="K58" s="33"/>
      <c r="L58" s="33"/>
      <c r="M58" s="33"/>
      <c r="N58" s="33"/>
      <c r="O58" s="34">
        <f t="shared" si="0"/>
        <v>14120</v>
      </c>
      <c r="P58" s="35"/>
      <c r="Q58" s="35"/>
    </row>
    <row r="59" spans="2:17" s="6" customFormat="1" ht="24.6" customHeight="1" x14ac:dyDescent="0.2">
      <c r="B59" s="7"/>
      <c r="C59" s="5" t="s">
        <v>57</v>
      </c>
      <c r="D59" s="28" t="s">
        <v>73</v>
      </c>
      <c r="E59" s="33">
        <v>11010</v>
      </c>
      <c r="F59" s="33"/>
      <c r="G59" s="33"/>
      <c r="H59" s="33"/>
      <c r="I59" s="33">
        <v>523251</v>
      </c>
      <c r="J59" s="33"/>
      <c r="K59" s="33"/>
      <c r="L59" s="33"/>
      <c r="M59" s="33"/>
      <c r="N59" s="33"/>
      <c r="O59" s="34">
        <f t="shared" si="0"/>
        <v>534261</v>
      </c>
      <c r="P59" s="35"/>
      <c r="Q59" s="35"/>
    </row>
    <row r="60" spans="2:17" s="6" customFormat="1" ht="24.6" customHeight="1" x14ac:dyDescent="0.2">
      <c r="B60" s="7"/>
      <c r="C60" s="5" t="s">
        <v>57</v>
      </c>
      <c r="D60" s="28" t="s">
        <v>74</v>
      </c>
      <c r="E60" s="33">
        <v>15790</v>
      </c>
      <c r="F60" s="33"/>
      <c r="G60" s="33"/>
      <c r="H60" s="33"/>
      <c r="I60" s="33">
        <v>265377</v>
      </c>
      <c r="J60" s="33"/>
      <c r="K60" s="33"/>
      <c r="L60" s="33"/>
      <c r="M60" s="33"/>
      <c r="N60" s="33"/>
      <c r="O60" s="34">
        <f t="shared" si="0"/>
        <v>281167</v>
      </c>
      <c r="P60" s="35"/>
      <c r="Q60" s="35"/>
    </row>
    <row r="61" spans="2:17" s="6" customFormat="1" ht="24.6" customHeight="1" x14ac:dyDescent="0.2">
      <c r="B61" s="7"/>
      <c r="C61" s="5" t="s">
        <v>57</v>
      </c>
      <c r="D61" s="28" t="s">
        <v>75</v>
      </c>
      <c r="E61" s="33"/>
      <c r="F61" s="33"/>
      <c r="G61" s="33"/>
      <c r="H61" s="33"/>
      <c r="I61" s="33">
        <v>73240</v>
      </c>
      <c r="J61" s="33"/>
      <c r="K61" s="33"/>
      <c r="L61" s="33"/>
      <c r="M61" s="33"/>
      <c r="N61" s="33"/>
      <c r="O61" s="34">
        <f t="shared" si="0"/>
        <v>73240</v>
      </c>
      <c r="P61" s="35">
        <f>SUM(O44:O61)</f>
        <v>3201569</v>
      </c>
      <c r="Q61" s="35"/>
    </row>
    <row r="62" spans="2:17" s="6" customFormat="1" ht="24.6" customHeight="1" x14ac:dyDescent="0.2">
      <c r="B62" s="7"/>
      <c r="C62" s="5" t="s">
        <v>76</v>
      </c>
      <c r="D62" s="28" t="s">
        <v>77</v>
      </c>
      <c r="E62" s="33"/>
      <c r="F62" s="33"/>
      <c r="G62" s="33"/>
      <c r="H62" s="33"/>
      <c r="I62" s="33">
        <v>2996</v>
      </c>
      <c r="J62" s="33"/>
      <c r="K62" s="33"/>
      <c r="L62" s="33"/>
      <c r="M62" s="33"/>
      <c r="N62" s="33"/>
      <c r="O62" s="34">
        <f t="shared" si="0"/>
        <v>2996</v>
      </c>
      <c r="P62" s="35"/>
      <c r="Q62" s="35"/>
    </row>
    <row r="63" spans="2:17" s="6" customFormat="1" ht="24.6" customHeight="1" x14ac:dyDescent="0.2">
      <c r="B63" s="7"/>
      <c r="C63" s="5" t="s">
        <v>76</v>
      </c>
      <c r="D63" s="28" t="s">
        <v>78</v>
      </c>
      <c r="E63" s="33"/>
      <c r="F63" s="33"/>
      <c r="G63" s="33"/>
      <c r="H63" s="33"/>
      <c r="I63" s="33">
        <v>1800</v>
      </c>
      <c r="J63" s="33"/>
      <c r="K63" s="33"/>
      <c r="L63" s="33"/>
      <c r="M63" s="33"/>
      <c r="N63" s="33"/>
      <c r="O63" s="34">
        <f t="shared" si="0"/>
        <v>1800</v>
      </c>
      <c r="P63" s="35">
        <f>SUM(O62:O63)</f>
        <v>4796</v>
      </c>
      <c r="Q63" s="35"/>
    </row>
    <row r="64" spans="2:17" s="6" customFormat="1" ht="24.6" customHeight="1" x14ac:dyDescent="0.2">
      <c r="B64" s="7"/>
      <c r="C64" s="5" t="s">
        <v>79</v>
      </c>
      <c r="D64" s="28"/>
      <c r="E64" s="33"/>
      <c r="F64" s="33"/>
      <c r="G64" s="33"/>
      <c r="H64" s="33"/>
      <c r="I64" s="33"/>
      <c r="J64" s="33"/>
      <c r="K64" s="33"/>
      <c r="L64" s="33"/>
      <c r="M64" s="33">
        <v>10200</v>
      </c>
      <c r="N64" s="33"/>
      <c r="O64" s="34">
        <f t="shared" si="0"/>
        <v>10200</v>
      </c>
      <c r="P64" s="35">
        <f>SUM(O64)</f>
        <v>10200</v>
      </c>
      <c r="Q64" s="35"/>
    </row>
    <row r="65" spans="2:17" s="6" customFormat="1" ht="24.6" customHeight="1" x14ac:dyDescent="0.2">
      <c r="B65" s="8" t="s">
        <v>10</v>
      </c>
      <c r="C65" s="9"/>
      <c r="D65" s="29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42">
        <f>SUM(O6:O64)</f>
        <v>10332272</v>
      </c>
      <c r="P65" s="41">
        <f>SUM(P6:P64)</f>
        <v>10332272</v>
      </c>
      <c r="Q65" s="41">
        <f>SUM(P6:P64)</f>
        <v>10332272</v>
      </c>
    </row>
    <row r="66" spans="2:17" s="6" customFormat="1" ht="11.1" customHeight="1" x14ac:dyDescent="0.2">
      <c r="B66" s="10"/>
      <c r="C66" s="11"/>
      <c r="D66" s="11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  <c r="Q66" s="38"/>
    </row>
    <row r="67" spans="2:17" s="6" customFormat="1" ht="19.7" customHeight="1" x14ac:dyDescent="0.2">
      <c r="B67" s="4" t="s">
        <v>80</v>
      </c>
      <c r="C67" s="5" t="s">
        <v>81</v>
      </c>
      <c r="D67" s="28" t="s">
        <v>82</v>
      </c>
      <c r="E67" s="33"/>
      <c r="F67" s="33"/>
      <c r="G67" s="33">
        <v>94500</v>
      </c>
      <c r="H67" s="33"/>
      <c r="I67" s="33"/>
      <c r="J67" s="33"/>
      <c r="K67" s="33">
        <v>582350</v>
      </c>
      <c r="L67" s="33"/>
      <c r="M67" s="33"/>
      <c r="N67" s="33"/>
      <c r="O67" s="39">
        <v>676850</v>
      </c>
      <c r="P67" s="35"/>
      <c r="Q67" s="35"/>
    </row>
    <row r="68" spans="2:17" s="6" customFormat="1" ht="19.7" customHeight="1" x14ac:dyDescent="0.2">
      <c r="B68" s="7"/>
      <c r="C68" s="5" t="s">
        <v>81</v>
      </c>
      <c r="D68" s="28" t="s">
        <v>83</v>
      </c>
      <c r="E68" s="33"/>
      <c r="F68" s="33">
        <v>27970</v>
      </c>
      <c r="G68" s="33"/>
      <c r="H68" s="33"/>
      <c r="I68" s="33"/>
      <c r="J68" s="33">
        <v>96970</v>
      </c>
      <c r="K68" s="33">
        <v>1729762</v>
      </c>
      <c r="L68" s="33"/>
      <c r="M68" s="33"/>
      <c r="N68" s="33"/>
      <c r="O68" s="39">
        <v>1854702</v>
      </c>
      <c r="P68" s="35"/>
      <c r="Q68" s="35"/>
    </row>
    <row r="69" spans="2:17" s="6" customFormat="1" ht="19.7" customHeight="1" x14ac:dyDescent="0.2">
      <c r="B69" s="7"/>
      <c r="C69" s="5" t="s">
        <v>81</v>
      </c>
      <c r="D69" s="28" t="s">
        <v>84</v>
      </c>
      <c r="E69" s="33"/>
      <c r="F69" s="33">
        <v>15400</v>
      </c>
      <c r="G69" s="33">
        <v>31500</v>
      </c>
      <c r="H69" s="33"/>
      <c r="I69" s="33"/>
      <c r="J69" s="33"/>
      <c r="K69" s="33">
        <v>586840</v>
      </c>
      <c r="L69" s="33"/>
      <c r="M69" s="33"/>
      <c r="N69" s="33"/>
      <c r="O69" s="39">
        <v>633740</v>
      </c>
      <c r="P69" s="35"/>
      <c r="Q69" s="35"/>
    </row>
    <row r="70" spans="2:17" s="6" customFormat="1" ht="19.7" customHeight="1" x14ac:dyDescent="0.2">
      <c r="B70" s="7"/>
      <c r="C70" s="5" t="s">
        <v>81</v>
      </c>
      <c r="D70" s="28" t="s">
        <v>85</v>
      </c>
      <c r="E70" s="33"/>
      <c r="F70" s="33"/>
      <c r="G70" s="33"/>
      <c r="H70" s="33"/>
      <c r="I70" s="33"/>
      <c r="J70" s="33"/>
      <c r="K70" s="33">
        <v>569680</v>
      </c>
      <c r="L70" s="33"/>
      <c r="M70" s="33"/>
      <c r="N70" s="33"/>
      <c r="O70" s="39">
        <v>569680</v>
      </c>
      <c r="P70" s="35"/>
      <c r="Q70" s="35"/>
    </row>
    <row r="71" spans="2:17" s="6" customFormat="1" ht="19.7" customHeight="1" x14ac:dyDescent="0.2">
      <c r="B71" s="7"/>
      <c r="C71" s="5" t="s">
        <v>81</v>
      </c>
      <c r="D71" s="28" t="s">
        <v>86</v>
      </c>
      <c r="E71" s="33"/>
      <c r="F71" s="33"/>
      <c r="G71" s="33"/>
      <c r="H71" s="33"/>
      <c r="I71" s="33"/>
      <c r="J71" s="33"/>
      <c r="K71" s="33">
        <v>20400</v>
      </c>
      <c r="L71" s="33"/>
      <c r="M71" s="33"/>
      <c r="N71" s="33"/>
      <c r="O71" s="39">
        <v>20400</v>
      </c>
      <c r="P71" s="35"/>
      <c r="Q71" s="35"/>
    </row>
    <row r="72" spans="2:17" s="6" customFormat="1" ht="19.7" customHeight="1" x14ac:dyDescent="0.2">
      <c r="B72" s="7"/>
      <c r="C72" s="5" t="s">
        <v>81</v>
      </c>
      <c r="D72" s="28" t="s">
        <v>87</v>
      </c>
      <c r="E72" s="33"/>
      <c r="F72" s="33"/>
      <c r="G72" s="33"/>
      <c r="H72" s="33"/>
      <c r="I72" s="33"/>
      <c r="J72" s="33"/>
      <c r="K72" s="33">
        <v>34070</v>
      </c>
      <c r="L72" s="33"/>
      <c r="M72" s="33"/>
      <c r="N72" s="33"/>
      <c r="O72" s="39">
        <v>34070</v>
      </c>
      <c r="P72" s="35"/>
      <c r="Q72" s="35"/>
    </row>
    <row r="73" spans="2:17" s="6" customFormat="1" ht="19.7" customHeight="1" x14ac:dyDescent="0.2">
      <c r="B73" s="7"/>
      <c r="C73" s="5" t="s">
        <v>81</v>
      </c>
      <c r="D73" s="28" t="s">
        <v>88</v>
      </c>
      <c r="E73" s="33"/>
      <c r="F73" s="33"/>
      <c r="G73" s="33"/>
      <c r="H73" s="33"/>
      <c r="I73" s="33"/>
      <c r="J73" s="33"/>
      <c r="K73" s="33">
        <v>41102</v>
      </c>
      <c r="L73" s="33"/>
      <c r="M73" s="33"/>
      <c r="N73" s="33"/>
      <c r="O73" s="39">
        <v>41102</v>
      </c>
      <c r="P73" s="35"/>
      <c r="Q73" s="35"/>
    </row>
    <row r="74" spans="2:17" s="6" customFormat="1" ht="19.7" customHeight="1" x14ac:dyDescent="0.2">
      <c r="B74" s="7"/>
      <c r="C74" s="5" t="s">
        <v>81</v>
      </c>
      <c r="D74" s="28" t="s">
        <v>89</v>
      </c>
      <c r="E74" s="33"/>
      <c r="F74" s="33"/>
      <c r="G74" s="33"/>
      <c r="H74" s="33"/>
      <c r="I74" s="33"/>
      <c r="J74" s="33"/>
      <c r="K74" s="33">
        <v>168879</v>
      </c>
      <c r="L74" s="33"/>
      <c r="M74" s="33"/>
      <c r="N74" s="33"/>
      <c r="O74" s="39">
        <v>168879</v>
      </c>
      <c r="P74" s="35"/>
      <c r="Q74" s="35"/>
    </row>
    <row r="75" spans="2:17" s="6" customFormat="1" ht="19.7" customHeight="1" x14ac:dyDescent="0.2">
      <c r="B75" s="7"/>
      <c r="C75" s="5" t="s">
        <v>81</v>
      </c>
      <c r="D75" s="28" t="s">
        <v>90</v>
      </c>
      <c r="E75" s="33"/>
      <c r="F75" s="33"/>
      <c r="G75" s="33">
        <v>62300</v>
      </c>
      <c r="H75" s="33"/>
      <c r="I75" s="33"/>
      <c r="J75" s="33"/>
      <c r="K75" s="33">
        <v>408100</v>
      </c>
      <c r="L75" s="33"/>
      <c r="M75" s="33"/>
      <c r="N75" s="33"/>
      <c r="O75" s="39">
        <v>470400</v>
      </c>
      <c r="P75" s="35"/>
      <c r="Q75" s="35"/>
    </row>
    <row r="76" spans="2:17" s="6" customFormat="1" ht="19.7" customHeight="1" x14ac:dyDescent="0.2">
      <c r="B76" s="7"/>
      <c r="C76" s="5" t="s">
        <v>81</v>
      </c>
      <c r="D76" s="28" t="s">
        <v>51</v>
      </c>
      <c r="E76" s="33"/>
      <c r="F76" s="33"/>
      <c r="G76" s="33"/>
      <c r="H76" s="33">
        <v>62400</v>
      </c>
      <c r="I76" s="33"/>
      <c r="J76" s="33">
        <v>92312</v>
      </c>
      <c r="K76" s="33">
        <v>98890</v>
      </c>
      <c r="L76" s="33"/>
      <c r="M76" s="33"/>
      <c r="N76" s="33"/>
      <c r="O76" s="39">
        <v>253602</v>
      </c>
      <c r="P76" s="35"/>
      <c r="Q76" s="35"/>
    </row>
    <row r="77" spans="2:17" s="6" customFormat="1" ht="19.7" customHeight="1" x14ac:dyDescent="0.2">
      <c r="B77" s="7"/>
      <c r="C77" s="5" t="s">
        <v>81</v>
      </c>
      <c r="D77" s="28" t="s">
        <v>91</v>
      </c>
      <c r="E77" s="33"/>
      <c r="F77" s="33"/>
      <c r="G77" s="33"/>
      <c r="H77" s="33"/>
      <c r="I77" s="33"/>
      <c r="J77" s="33"/>
      <c r="K77" s="33"/>
      <c r="L77" s="33"/>
      <c r="M77" s="33"/>
      <c r="N77" s="33">
        <v>3530</v>
      </c>
      <c r="O77" s="39">
        <v>3530</v>
      </c>
      <c r="P77" s="35"/>
      <c r="Q77" s="35"/>
    </row>
    <row r="78" spans="2:17" s="6" customFormat="1" ht="19.7" customHeight="1" x14ac:dyDescent="0.2">
      <c r="B78" s="7"/>
      <c r="C78" s="5" t="s">
        <v>81</v>
      </c>
      <c r="D78" s="28" t="s">
        <v>92</v>
      </c>
      <c r="E78" s="33"/>
      <c r="F78" s="33"/>
      <c r="G78" s="33">
        <v>31500</v>
      </c>
      <c r="H78" s="33"/>
      <c r="I78" s="33"/>
      <c r="J78" s="33"/>
      <c r="K78" s="33">
        <v>92400</v>
      </c>
      <c r="L78" s="33"/>
      <c r="M78" s="33"/>
      <c r="N78" s="33"/>
      <c r="O78" s="39">
        <v>123900</v>
      </c>
      <c r="P78" s="35"/>
      <c r="Q78" s="35"/>
    </row>
    <row r="79" spans="2:17" s="6" customFormat="1" ht="19.7" customHeight="1" x14ac:dyDescent="0.2">
      <c r="B79" s="7"/>
      <c r="C79" s="5" t="s">
        <v>81</v>
      </c>
      <c r="D79" s="28" t="s">
        <v>93</v>
      </c>
      <c r="E79" s="33"/>
      <c r="F79" s="33"/>
      <c r="G79" s="33">
        <v>35600</v>
      </c>
      <c r="H79" s="33">
        <v>35030</v>
      </c>
      <c r="I79" s="33"/>
      <c r="J79" s="33">
        <v>316265</v>
      </c>
      <c r="K79" s="33">
        <v>667565</v>
      </c>
      <c r="L79" s="33"/>
      <c r="M79" s="33"/>
      <c r="N79" s="33">
        <v>15490</v>
      </c>
      <c r="O79" s="39">
        <v>1069950</v>
      </c>
      <c r="P79" s="35"/>
      <c r="Q79" s="35"/>
    </row>
    <row r="80" spans="2:17" s="6" customFormat="1" ht="19.7" customHeight="1" x14ac:dyDescent="0.2">
      <c r="B80" s="7"/>
      <c r="C80" s="5" t="s">
        <v>81</v>
      </c>
      <c r="D80" s="28" t="s">
        <v>94</v>
      </c>
      <c r="E80" s="33"/>
      <c r="F80" s="33"/>
      <c r="G80" s="33"/>
      <c r="H80" s="33"/>
      <c r="I80" s="33"/>
      <c r="J80" s="33">
        <v>64200</v>
      </c>
      <c r="K80" s="33">
        <v>533720</v>
      </c>
      <c r="L80" s="33"/>
      <c r="M80" s="33"/>
      <c r="N80" s="33"/>
      <c r="O80" s="39">
        <v>597920</v>
      </c>
      <c r="P80" s="35"/>
      <c r="Q80" s="35"/>
    </row>
    <row r="81" spans="2:17" s="6" customFormat="1" ht="19.7" customHeight="1" x14ac:dyDescent="0.2">
      <c r="B81" s="7"/>
      <c r="C81" s="5" t="s">
        <v>81</v>
      </c>
      <c r="D81" s="28" t="s">
        <v>95</v>
      </c>
      <c r="E81" s="33"/>
      <c r="F81" s="33"/>
      <c r="G81" s="33"/>
      <c r="H81" s="33"/>
      <c r="I81" s="33"/>
      <c r="J81" s="33"/>
      <c r="K81" s="33">
        <v>611196</v>
      </c>
      <c r="L81" s="33"/>
      <c r="M81" s="33"/>
      <c r="N81" s="33"/>
      <c r="O81" s="39">
        <v>611196</v>
      </c>
      <c r="P81" s="35"/>
      <c r="Q81" s="35"/>
    </row>
    <row r="82" spans="2:17" s="6" customFormat="1" ht="19.7" customHeight="1" x14ac:dyDescent="0.2">
      <c r="B82" s="7"/>
      <c r="C82" s="5" t="s">
        <v>81</v>
      </c>
      <c r="D82" s="28" t="s">
        <v>96</v>
      </c>
      <c r="E82" s="33"/>
      <c r="F82" s="33"/>
      <c r="G82" s="33"/>
      <c r="H82" s="33">
        <v>27970</v>
      </c>
      <c r="I82" s="33"/>
      <c r="J82" s="33">
        <v>77540</v>
      </c>
      <c r="K82" s="33">
        <v>780762</v>
      </c>
      <c r="L82" s="33"/>
      <c r="M82" s="33"/>
      <c r="N82" s="33"/>
      <c r="O82" s="39">
        <v>886272</v>
      </c>
      <c r="P82" s="35"/>
      <c r="Q82" s="35"/>
    </row>
    <row r="83" spans="2:17" s="6" customFormat="1" ht="19.7" customHeight="1" x14ac:dyDescent="0.2">
      <c r="B83" s="7"/>
      <c r="C83" s="5" t="s">
        <v>81</v>
      </c>
      <c r="D83" s="28" t="s">
        <v>97</v>
      </c>
      <c r="E83" s="33"/>
      <c r="F83" s="33">
        <v>18000</v>
      </c>
      <c r="G83" s="33"/>
      <c r="H83" s="33"/>
      <c r="I83" s="33"/>
      <c r="J83" s="33"/>
      <c r="K83" s="33"/>
      <c r="L83" s="33"/>
      <c r="M83" s="33"/>
      <c r="N83" s="33">
        <v>1250</v>
      </c>
      <c r="O83" s="39">
        <v>19250</v>
      </c>
      <c r="P83" s="35"/>
      <c r="Q83" s="35"/>
    </row>
    <row r="84" spans="2:17" s="6" customFormat="1" ht="19.7" customHeight="1" x14ac:dyDescent="0.2">
      <c r="B84" s="7"/>
      <c r="C84" s="5" t="s">
        <v>81</v>
      </c>
      <c r="D84" s="28" t="s">
        <v>98</v>
      </c>
      <c r="E84" s="33"/>
      <c r="F84" s="33"/>
      <c r="G84" s="33"/>
      <c r="H84" s="33">
        <v>43200</v>
      </c>
      <c r="I84" s="33"/>
      <c r="J84" s="33">
        <v>169900</v>
      </c>
      <c r="K84" s="33">
        <v>4068481</v>
      </c>
      <c r="L84" s="33"/>
      <c r="M84" s="33"/>
      <c r="N84" s="33"/>
      <c r="O84" s="39">
        <v>4281581</v>
      </c>
      <c r="P84" s="35"/>
      <c r="Q84" s="35"/>
    </row>
    <row r="85" spans="2:17" s="6" customFormat="1" ht="19.7" customHeight="1" x14ac:dyDescent="0.2">
      <c r="B85" s="7"/>
      <c r="C85" s="5" t="s">
        <v>81</v>
      </c>
      <c r="D85" s="28" t="s">
        <v>99</v>
      </c>
      <c r="E85" s="33"/>
      <c r="F85" s="33"/>
      <c r="G85" s="33"/>
      <c r="H85" s="33"/>
      <c r="I85" s="33"/>
      <c r="J85" s="33"/>
      <c r="K85" s="33">
        <v>152930</v>
      </c>
      <c r="L85" s="33"/>
      <c r="M85" s="33"/>
      <c r="N85" s="33"/>
      <c r="O85" s="39">
        <v>152930</v>
      </c>
      <c r="P85" s="35"/>
      <c r="Q85" s="35"/>
    </row>
    <row r="86" spans="2:17" s="6" customFormat="1" ht="19.7" customHeight="1" x14ac:dyDescent="0.2">
      <c r="B86" s="7"/>
      <c r="C86" s="5" t="s">
        <v>81</v>
      </c>
      <c r="D86" s="28" t="s">
        <v>100</v>
      </c>
      <c r="E86" s="33"/>
      <c r="F86" s="33"/>
      <c r="G86" s="33"/>
      <c r="H86" s="33"/>
      <c r="I86" s="33"/>
      <c r="J86" s="33"/>
      <c r="K86" s="33">
        <v>35360</v>
      </c>
      <c r="L86" s="33"/>
      <c r="M86" s="33"/>
      <c r="N86" s="33"/>
      <c r="O86" s="39">
        <v>35360</v>
      </c>
      <c r="P86" s="35"/>
      <c r="Q86" s="35"/>
    </row>
    <row r="87" spans="2:17" s="6" customFormat="1" ht="19.7" customHeight="1" x14ac:dyDescent="0.2">
      <c r="B87" s="7"/>
      <c r="C87" s="5" t="s">
        <v>81</v>
      </c>
      <c r="D87" s="28" t="s">
        <v>101</v>
      </c>
      <c r="E87" s="33"/>
      <c r="F87" s="33"/>
      <c r="G87" s="33"/>
      <c r="H87" s="33"/>
      <c r="I87" s="33"/>
      <c r="J87" s="33">
        <v>96000</v>
      </c>
      <c r="K87" s="33">
        <v>1738380</v>
      </c>
      <c r="L87" s="33"/>
      <c r="M87" s="33"/>
      <c r="N87" s="33"/>
      <c r="O87" s="39">
        <v>1834380</v>
      </c>
      <c r="P87" s="35"/>
      <c r="Q87" s="35"/>
    </row>
    <row r="88" spans="2:17" s="6" customFormat="1" ht="19.7" customHeight="1" x14ac:dyDescent="0.2">
      <c r="B88" s="7"/>
      <c r="C88" s="5" t="s">
        <v>81</v>
      </c>
      <c r="D88" s="28" t="s">
        <v>102</v>
      </c>
      <c r="E88" s="33"/>
      <c r="F88" s="33">
        <v>55940</v>
      </c>
      <c r="G88" s="33"/>
      <c r="H88" s="33"/>
      <c r="I88" s="33"/>
      <c r="J88" s="33">
        <v>55940</v>
      </c>
      <c r="K88" s="33">
        <v>1090251</v>
      </c>
      <c r="L88" s="33"/>
      <c r="M88" s="33"/>
      <c r="N88" s="33"/>
      <c r="O88" s="39">
        <v>1202131</v>
      </c>
      <c r="P88" s="35"/>
      <c r="Q88" s="35"/>
    </row>
    <row r="89" spans="2:17" s="6" customFormat="1" ht="19.7" customHeight="1" x14ac:dyDescent="0.2">
      <c r="B89" s="7"/>
      <c r="C89" s="5" t="s">
        <v>81</v>
      </c>
      <c r="D89" s="28" t="s">
        <v>103</v>
      </c>
      <c r="E89" s="33"/>
      <c r="F89" s="33"/>
      <c r="G89" s="33"/>
      <c r="H89" s="33"/>
      <c r="I89" s="33"/>
      <c r="J89" s="33"/>
      <c r="K89" s="33">
        <v>31200</v>
      </c>
      <c r="L89" s="33"/>
      <c r="M89" s="33"/>
      <c r="N89" s="33"/>
      <c r="O89" s="39">
        <v>31200</v>
      </c>
      <c r="P89" s="35"/>
      <c r="Q89" s="35"/>
    </row>
    <row r="90" spans="2:17" s="6" customFormat="1" ht="19.7" customHeight="1" x14ac:dyDescent="0.2">
      <c r="B90" s="7"/>
      <c r="C90" s="5" t="s">
        <v>81</v>
      </c>
      <c r="D90" s="28" t="s">
        <v>104</v>
      </c>
      <c r="E90" s="33"/>
      <c r="F90" s="33"/>
      <c r="G90" s="33"/>
      <c r="H90" s="33"/>
      <c r="I90" s="33"/>
      <c r="J90" s="33"/>
      <c r="K90" s="33">
        <v>785400</v>
      </c>
      <c r="L90" s="33"/>
      <c r="M90" s="33"/>
      <c r="N90" s="33"/>
      <c r="O90" s="39">
        <v>785400</v>
      </c>
      <c r="P90" s="35"/>
      <c r="Q90" s="35"/>
    </row>
    <row r="91" spans="2:17" s="6" customFormat="1" ht="19.7" customHeight="1" x14ac:dyDescent="0.2">
      <c r="B91" s="7"/>
      <c r="C91" s="5" t="s">
        <v>81</v>
      </c>
      <c r="D91" s="28" t="s">
        <v>105</v>
      </c>
      <c r="E91" s="33"/>
      <c r="F91" s="33"/>
      <c r="G91" s="33"/>
      <c r="H91" s="33"/>
      <c r="I91" s="33"/>
      <c r="J91" s="33"/>
      <c r="K91" s="33">
        <v>31200</v>
      </c>
      <c r="L91" s="33"/>
      <c r="M91" s="33"/>
      <c r="N91" s="33"/>
      <c r="O91" s="39">
        <v>31200</v>
      </c>
      <c r="P91" s="35"/>
      <c r="Q91" s="35"/>
    </row>
    <row r="92" spans="2:17" s="6" customFormat="1" ht="19.7" customHeight="1" x14ac:dyDescent="0.2">
      <c r="B92" s="7"/>
      <c r="C92" s="5" t="s">
        <v>81</v>
      </c>
      <c r="D92" s="28" t="s">
        <v>106</v>
      </c>
      <c r="E92" s="33"/>
      <c r="F92" s="33"/>
      <c r="G92" s="33"/>
      <c r="H92" s="33"/>
      <c r="I92" s="33"/>
      <c r="J92" s="33"/>
      <c r="K92" s="33">
        <v>44700</v>
      </c>
      <c r="L92" s="33"/>
      <c r="M92" s="33"/>
      <c r="N92" s="33"/>
      <c r="O92" s="39">
        <v>44700</v>
      </c>
      <c r="P92" s="35"/>
      <c r="Q92" s="35"/>
    </row>
    <row r="93" spans="2:17" s="6" customFormat="1" ht="19.7" customHeight="1" x14ac:dyDescent="0.2">
      <c r="B93" s="7"/>
      <c r="C93" s="5" t="s">
        <v>81</v>
      </c>
      <c r="D93" s="28" t="s">
        <v>107</v>
      </c>
      <c r="E93" s="33"/>
      <c r="F93" s="33">
        <v>15000</v>
      </c>
      <c r="G93" s="33"/>
      <c r="H93" s="33">
        <v>6000</v>
      </c>
      <c r="I93" s="33"/>
      <c r="J93" s="33">
        <v>87600</v>
      </c>
      <c r="K93" s="33">
        <v>242120</v>
      </c>
      <c r="L93" s="33"/>
      <c r="M93" s="33"/>
      <c r="N93" s="33"/>
      <c r="O93" s="39">
        <v>350720</v>
      </c>
      <c r="P93" s="35"/>
      <c r="Q93" s="35"/>
    </row>
    <row r="94" spans="2:17" s="6" customFormat="1" ht="19.7" customHeight="1" x14ac:dyDescent="0.2">
      <c r="B94" s="7"/>
      <c r="C94" s="5" t="s">
        <v>81</v>
      </c>
      <c r="D94" s="28" t="s">
        <v>108</v>
      </c>
      <c r="E94" s="33"/>
      <c r="F94" s="33"/>
      <c r="G94" s="33"/>
      <c r="H94" s="33"/>
      <c r="I94" s="33"/>
      <c r="J94" s="33">
        <v>9485</v>
      </c>
      <c r="K94" s="33"/>
      <c r="L94" s="33"/>
      <c r="M94" s="33"/>
      <c r="N94" s="33"/>
      <c r="O94" s="39">
        <v>9485</v>
      </c>
      <c r="P94" s="35"/>
      <c r="Q94" s="35"/>
    </row>
    <row r="95" spans="2:17" s="6" customFormat="1" ht="19.7" customHeight="1" x14ac:dyDescent="0.2">
      <c r="B95" s="7"/>
      <c r="C95" s="5" t="s">
        <v>81</v>
      </c>
      <c r="D95" s="28" t="s">
        <v>109</v>
      </c>
      <c r="E95" s="33"/>
      <c r="F95" s="33"/>
      <c r="G95" s="33"/>
      <c r="H95" s="33">
        <v>27970</v>
      </c>
      <c r="I95" s="33"/>
      <c r="J95" s="33">
        <v>47419</v>
      </c>
      <c r="K95" s="33">
        <v>732917</v>
      </c>
      <c r="L95" s="33"/>
      <c r="M95" s="33"/>
      <c r="N95" s="33"/>
      <c r="O95" s="39">
        <v>808306</v>
      </c>
      <c r="P95" s="35"/>
      <c r="Q95" s="35"/>
    </row>
    <row r="96" spans="2:17" s="6" customFormat="1" ht="19.7" customHeight="1" x14ac:dyDescent="0.2">
      <c r="B96" s="7"/>
      <c r="C96" s="5" t="s">
        <v>81</v>
      </c>
      <c r="D96" s="28" t="s">
        <v>110</v>
      </c>
      <c r="E96" s="33"/>
      <c r="F96" s="33">
        <v>52800</v>
      </c>
      <c r="G96" s="33"/>
      <c r="H96" s="33"/>
      <c r="I96" s="33"/>
      <c r="J96" s="33">
        <v>45300</v>
      </c>
      <c r="K96" s="33">
        <v>363100</v>
      </c>
      <c r="L96" s="33"/>
      <c r="M96" s="33"/>
      <c r="N96" s="33">
        <v>15000</v>
      </c>
      <c r="O96" s="39">
        <v>476200</v>
      </c>
      <c r="P96" s="35"/>
      <c r="Q96" s="35"/>
    </row>
    <row r="97" spans="2:17" s="6" customFormat="1" ht="19.7" customHeight="1" x14ac:dyDescent="0.2">
      <c r="B97" s="7"/>
      <c r="C97" s="5" t="s">
        <v>81</v>
      </c>
      <c r="D97" s="28" t="s">
        <v>111</v>
      </c>
      <c r="E97" s="33"/>
      <c r="F97" s="33"/>
      <c r="G97" s="33">
        <v>24500</v>
      </c>
      <c r="H97" s="33"/>
      <c r="I97" s="33"/>
      <c r="J97" s="33"/>
      <c r="K97" s="33"/>
      <c r="L97" s="33"/>
      <c r="M97" s="33"/>
      <c r="N97" s="33"/>
      <c r="O97" s="39">
        <v>24500</v>
      </c>
      <c r="P97" s="35">
        <f>SUM(O67:O97)</f>
        <v>18103536</v>
      </c>
      <c r="Q97" s="35"/>
    </row>
    <row r="98" spans="2:17" s="6" customFormat="1" ht="19.7" customHeight="1" x14ac:dyDescent="0.2">
      <c r="B98" s="7"/>
      <c r="C98" s="5" t="s">
        <v>112</v>
      </c>
      <c r="D98" s="28" t="s">
        <v>113</v>
      </c>
      <c r="E98" s="33"/>
      <c r="F98" s="33"/>
      <c r="G98" s="33"/>
      <c r="H98" s="33"/>
      <c r="I98" s="33"/>
      <c r="J98" s="33">
        <v>144570</v>
      </c>
      <c r="K98" s="33">
        <v>1558807</v>
      </c>
      <c r="L98" s="33"/>
      <c r="M98" s="33"/>
      <c r="N98" s="33"/>
      <c r="O98" s="39">
        <v>1703377</v>
      </c>
      <c r="P98" s="35"/>
      <c r="Q98" s="35"/>
    </row>
    <row r="99" spans="2:17" s="6" customFormat="1" ht="19.7" customHeight="1" x14ac:dyDescent="0.2">
      <c r="B99" s="7"/>
      <c r="C99" s="5" t="s">
        <v>112</v>
      </c>
      <c r="D99" s="28" t="s">
        <v>114</v>
      </c>
      <c r="E99" s="33"/>
      <c r="F99" s="33"/>
      <c r="G99" s="33">
        <v>29400</v>
      </c>
      <c r="H99" s="33"/>
      <c r="I99" s="33"/>
      <c r="J99" s="33">
        <v>15600</v>
      </c>
      <c r="K99" s="33">
        <v>101400</v>
      </c>
      <c r="L99" s="33"/>
      <c r="M99" s="33"/>
      <c r="N99" s="33"/>
      <c r="O99" s="39">
        <v>146400</v>
      </c>
      <c r="P99" s="35"/>
      <c r="Q99" s="35"/>
    </row>
    <row r="100" spans="2:17" s="6" customFormat="1" ht="19.7" customHeight="1" x14ac:dyDescent="0.2">
      <c r="B100" s="7"/>
      <c r="C100" s="5" t="s">
        <v>112</v>
      </c>
      <c r="D100" s="28" t="s">
        <v>115</v>
      </c>
      <c r="E100" s="33"/>
      <c r="F100" s="33">
        <v>38500</v>
      </c>
      <c r="G100" s="33"/>
      <c r="H100" s="33">
        <v>126000</v>
      </c>
      <c r="I100" s="33"/>
      <c r="J100" s="33"/>
      <c r="K100" s="33">
        <v>1955100</v>
      </c>
      <c r="L100" s="33"/>
      <c r="M100" s="33"/>
      <c r="N100" s="33"/>
      <c r="O100" s="39">
        <v>2119600</v>
      </c>
      <c r="P100" s="35"/>
      <c r="Q100" s="35"/>
    </row>
    <row r="101" spans="2:17" s="6" customFormat="1" ht="19.7" customHeight="1" x14ac:dyDescent="0.2">
      <c r="B101" s="7"/>
      <c r="C101" s="5" t="s">
        <v>112</v>
      </c>
      <c r="D101" s="28" t="s">
        <v>116</v>
      </c>
      <c r="E101" s="33"/>
      <c r="F101" s="33"/>
      <c r="G101" s="33"/>
      <c r="H101" s="33"/>
      <c r="I101" s="33"/>
      <c r="J101" s="33">
        <v>19480</v>
      </c>
      <c r="K101" s="33"/>
      <c r="L101" s="33"/>
      <c r="M101" s="33"/>
      <c r="N101" s="33"/>
      <c r="O101" s="39">
        <v>19480</v>
      </c>
      <c r="P101" s="35"/>
      <c r="Q101" s="35"/>
    </row>
    <row r="102" spans="2:17" s="6" customFormat="1" ht="19.7" customHeight="1" x14ac:dyDescent="0.2">
      <c r="B102" s="7"/>
      <c r="C102" s="5" t="s">
        <v>112</v>
      </c>
      <c r="D102" s="28" t="s">
        <v>117</v>
      </c>
      <c r="E102" s="33"/>
      <c r="F102" s="33"/>
      <c r="G102" s="33">
        <v>94500</v>
      </c>
      <c r="H102" s="33"/>
      <c r="I102" s="33"/>
      <c r="J102" s="33"/>
      <c r="K102" s="33">
        <v>1054700</v>
      </c>
      <c r="L102" s="33"/>
      <c r="M102" s="33"/>
      <c r="N102" s="33"/>
      <c r="O102" s="39">
        <v>1149200</v>
      </c>
      <c r="P102" s="35"/>
      <c r="Q102" s="35"/>
    </row>
    <row r="103" spans="2:17" s="6" customFormat="1" ht="19.7" customHeight="1" x14ac:dyDescent="0.2">
      <c r="B103" s="7"/>
      <c r="C103" s="5" t="s">
        <v>112</v>
      </c>
      <c r="D103" s="28" t="s">
        <v>118</v>
      </c>
      <c r="E103" s="33"/>
      <c r="F103" s="33"/>
      <c r="G103" s="33"/>
      <c r="H103" s="33"/>
      <c r="I103" s="33"/>
      <c r="J103" s="33">
        <v>31500</v>
      </c>
      <c r="K103" s="33">
        <v>993300</v>
      </c>
      <c r="L103" s="33"/>
      <c r="M103" s="33"/>
      <c r="N103" s="33"/>
      <c r="O103" s="39">
        <v>1024800</v>
      </c>
      <c r="P103" s="35"/>
      <c r="Q103" s="35"/>
    </row>
    <row r="104" spans="2:17" s="6" customFormat="1" ht="19.7" customHeight="1" x14ac:dyDescent="0.2">
      <c r="B104" s="7"/>
      <c r="C104" s="5" t="s">
        <v>112</v>
      </c>
      <c r="D104" s="28" t="s">
        <v>119</v>
      </c>
      <c r="E104" s="33"/>
      <c r="F104" s="33"/>
      <c r="G104" s="33"/>
      <c r="H104" s="33">
        <v>95900</v>
      </c>
      <c r="I104" s="33"/>
      <c r="J104" s="33">
        <v>27980</v>
      </c>
      <c r="K104" s="33">
        <v>1317300</v>
      </c>
      <c r="L104" s="33"/>
      <c r="M104" s="33"/>
      <c r="N104" s="33"/>
      <c r="O104" s="39">
        <v>1441180</v>
      </c>
      <c r="P104" s="35"/>
      <c r="Q104" s="35"/>
    </row>
    <row r="105" spans="2:17" s="6" customFormat="1" ht="19.7" customHeight="1" x14ac:dyDescent="0.2">
      <c r="B105" s="7"/>
      <c r="C105" s="5" t="s">
        <v>112</v>
      </c>
      <c r="D105" s="28" t="s">
        <v>120</v>
      </c>
      <c r="E105" s="33"/>
      <c r="F105" s="33"/>
      <c r="G105" s="33"/>
      <c r="H105" s="33">
        <v>31200</v>
      </c>
      <c r="I105" s="33"/>
      <c r="J105" s="33">
        <v>67060</v>
      </c>
      <c r="K105" s="33">
        <v>105828</v>
      </c>
      <c r="L105" s="33"/>
      <c r="M105" s="33"/>
      <c r="N105" s="33">
        <v>19200</v>
      </c>
      <c r="O105" s="39">
        <v>223288</v>
      </c>
      <c r="P105" s="35"/>
      <c r="Q105" s="35"/>
    </row>
    <row r="106" spans="2:17" s="6" customFormat="1" ht="19.7" customHeight="1" x14ac:dyDescent="0.2">
      <c r="B106" s="7"/>
      <c r="C106" s="5" t="s">
        <v>112</v>
      </c>
      <c r="D106" s="28" t="s">
        <v>121</v>
      </c>
      <c r="E106" s="33"/>
      <c r="F106" s="33"/>
      <c r="G106" s="33"/>
      <c r="H106" s="33"/>
      <c r="I106" s="33"/>
      <c r="J106" s="33"/>
      <c r="K106" s="33">
        <v>6600</v>
      </c>
      <c r="L106" s="33"/>
      <c r="M106" s="33"/>
      <c r="N106" s="33"/>
      <c r="O106" s="39">
        <v>6600</v>
      </c>
      <c r="P106" s="35"/>
      <c r="Q106" s="35"/>
    </row>
    <row r="107" spans="2:17" s="6" customFormat="1" ht="19.7" customHeight="1" x14ac:dyDescent="0.2">
      <c r="B107" s="7"/>
      <c r="C107" s="5" t="s">
        <v>112</v>
      </c>
      <c r="D107" s="28" t="s">
        <v>122</v>
      </c>
      <c r="E107" s="33"/>
      <c r="F107" s="33">
        <v>10800</v>
      </c>
      <c r="G107" s="33"/>
      <c r="H107" s="33"/>
      <c r="I107" s="33"/>
      <c r="J107" s="33">
        <v>43200</v>
      </c>
      <c r="K107" s="33">
        <v>183600</v>
      </c>
      <c r="L107" s="33"/>
      <c r="M107" s="33"/>
      <c r="N107" s="33">
        <v>72600</v>
      </c>
      <c r="O107" s="39">
        <v>310200</v>
      </c>
      <c r="P107" s="35"/>
      <c r="Q107" s="35"/>
    </row>
    <row r="108" spans="2:17" s="6" customFormat="1" ht="19.7" customHeight="1" x14ac:dyDescent="0.2">
      <c r="B108" s="7"/>
      <c r="C108" s="5" t="s">
        <v>112</v>
      </c>
      <c r="D108" s="28" t="s">
        <v>123</v>
      </c>
      <c r="E108" s="33"/>
      <c r="F108" s="33"/>
      <c r="G108" s="33"/>
      <c r="H108" s="33">
        <v>15400</v>
      </c>
      <c r="I108" s="33"/>
      <c r="J108" s="33"/>
      <c r="K108" s="33">
        <v>246600</v>
      </c>
      <c r="L108" s="33"/>
      <c r="M108" s="33"/>
      <c r="N108" s="33"/>
      <c r="O108" s="39">
        <v>262000</v>
      </c>
      <c r="P108" s="35"/>
      <c r="Q108" s="35"/>
    </row>
    <row r="109" spans="2:17" s="6" customFormat="1" ht="19.7" customHeight="1" x14ac:dyDescent="0.2">
      <c r="B109" s="7"/>
      <c r="C109" s="5" t="s">
        <v>112</v>
      </c>
      <c r="D109" s="28" t="s">
        <v>124</v>
      </c>
      <c r="E109" s="33"/>
      <c r="F109" s="33">
        <v>27970</v>
      </c>
      <c r="G109" s="33"/>
      <c r="H109" s="33"/>
      <c r="I109" s="33"/>
      <c r="J109" s="33">
        <v>83910</v>
      </c>
      <c r="K109" s="33">
        <v>445775</v>
      </c>
      <c r="L109" s="33"/>
      <c r="M109" s="33"/>
      <c r="N109" s="33"/>
      <c r="O109" s="39">
        <v>557655</v>
      </c>
      <c r="P109" s="35"/>
      <c r="Q109" s="35"/>
    </row>
    <row r="110" spans="2:17" s="6" customFormat="1" ht="19.7" customHeight="1" x14ac:dyDescent="0.2">
      <c r="B110" s="7"/>
      <c r="C110" s="5" t="s">
        <v>112</v>
      </c>
      <c r="D110" s="28" t="s">
        <v>125</v>
      </c>
      <c r="E110" s="33"/>
      <c r="F110" s="33"/>
      <c r="G110" s="33"/>
      <c r="H110" s="33"/>
      <c r="I110" s="33"/>
      <c r="J110" s="33"/>
      <c r="K110" s="33">
        <v>37800</v>
      </c>
      <c r="L110" s="33"/>
      <c r="M110" s="33"/>
      <c r="N110" s="33"/>
      <c r="O110" s="39">
        <v>37800</v>
      </c>
      <c r="P110" s="35"/>
      <c r="Q110" s="35"/>
    </row>
    <row r="111" spans="2:17" s="6" customFormat="1" ht="19.7" customHeight="1" x14ac:dyDescent="0.2">
      <c r="B111" s="7"/>
      <c r="C111" s="5" t="s">
        <v>112</v>
      </c>
      <c r="D111" s="28" t="s">
        <v>126</v>
      </c>
      <c r="E111" s="33"/>
      <c r="F111" s="33"/>
      <c r="G111" s="33"/>
      <c r="H111" s="33"/>
      <c r="I111" s="33"/>
      <c r="J111" s="33"/>
      <c r="K111" s="33">
        <v>12600</v>
      </c>
      <c r="L111" s="33"/>
      <c r="M111" s="33"/>
      <c r="N111" s="33"/>
      <c r="O111" s="39">
        <v>12600</v>
      </c>
      <c r="P111" s="35"/>
      <c r="Q111" s="35"/>
    </row>
    <row r="112" spans="2:17" s="6" customFormat="1" ht="19.7" customHeight="1" x14ac:dyDescent="0.2">
      <c r="B112" s="7"/>
      <c r="C112" s="5" t="s">
        <v>112</v>
      </c>
      <c r="D112" s="28" t="s">
        <v>127</v>
      </c>
      <c r="E112" s="33"/>
      <c r="F112" s="33"/>
      <c r="G112" s="33"/>
      <c r="H112" s="33"/>
      <c r="I112" s="33"/>
      <c r="J112" s="33">
        <v>27970</v>
      </c>
      <c r="K112" s="33">
        <v>440156</v>
      </c>
      <c r="L112" s="33"/>
      <c r="M112" s="33"/>
      <c r="N112" s="33"/>
      <c r="O112" s="39">
        <v>468126</v>
      </c>
      <c r="P112" s="35"/>
      <c r="Q112" s="35"/>
    </row>
    <row r="113" spans="2:17" s="6" customFormat="1" ht="19.7" customHeight="1" x14ac:dyDescent="0.2">
      <c r="B113" s="7"/>
      <c r="C113" s="5" t="s">
        <v>112</v>
      </c>
      <c r="D113" s="28" t="s">
        <v>128</v>
      </c>
      <c r="E113" s="33"/>
      <c r="F113" s="33"/>
      <c r="G113" s="33"/>
      <c r="H113" s="33"/>
      <c r="I113" s="33"/>
      <c r="J113" s="33"/>
      <c r="K113" s="33">
        <v>178450</v>
      </c>
      <c r="L113" s="33"/>
      <c r="M113" s="33"/>
      <c r="N113" s="33"/>
      <c r="O113" s="39">
        <v>178450</v>
      </c>
      <c r="P113" s="35"/>
      <c r="Q113" s="35"/>
    </row>
    <row r="114" spans="2:17" s="6" customFormat="1" ht="19.7" customHeight="1" x14ac:dyDescent="0.2">
      <c r="B114" s="7"/>
      <c r="C114" s="5" t="s">
        <v>112</v>
      </c>
      <c r="D114" s="28" t="s">
        <v>129</v>
      </c>
      <c r="E114" s="33"/>
      <c r="F114" s="33"/>
      <c r="G114" s="33">
        <v>27970</v>
      </c>
      <c r="H114" s="33"/>
      <c r="I114" s="33"/>
      <c r="J114" s="33">
        <v>111880</v>
      </c>
      <c r="K114" s="33">
        <v>1302413</v>
      </c>
      <c r="L114" s="33"/>
      <c r="M114" s="33"/>
      <c r="N114" s="33"/>
      <c r="O114" s="39">
        <v>1442263</v>
      </c>
      <c r="P114" s="35"/>
      <c r="Q114" s="35"/>
    </row>
    <row r="115" spans="2:17" s="6" customFormat="1" ht="19.7" customHeight="1" x14ac:dyDescent="0.2">
      <c r="B115" s="7"/>
      <c r="C115" s="5" t="s">
        <v>112</v>
      </c>
      <c r="D115" s="28" t="s">
        <v>130</v>
      </c>
      <c r="E115" s="33"/>
      <c r="F115" s="33"/>
      <c r="G115" s="33"/>
      <c r="H115" s="33"/>
      <c r="I115" s="33"/>
      <c r="J115" s="33">
        <v>12000</v>
      </c>
      <c r="K115" s="33">
        <v>341277</v>
      </c>
      <c r="L115" s="33"/>
      <c r="M115" s="33"/>
      <c r="N115" s="33"/>
      <c r="O115" s="39">
        <v>353277</v>
      </c>
      <c r="P115" s="35"/>
      <c r="Q115" s="35"/>
    </row>
    <row r="116" spans="2:17" s="6" customFormat="1" ht="19.7" customHeight="1" x14ac:dyDescent="0.2">
      <c r="B116" s="7"/>
      <c r="C116" s="5" t="s">
        <v>112</v>
      </c>
      <c r="D116" s="28" t="s">
        <v>131</v>
      </c>
      <c r="E116" s="33"/>
      <c r="F116" s="33"/>
      <c r="G116" s="33"/>
      <c r="H116" s="33"/>
      <c r="I116" s="33"/>
      <c r="J116" s="33"/>
      <c r="K116" s="33">
        <v>45000</v>
      </c>
      <c r="L116" s="33"/>
      <c r="M116" s="33"/>
      <c r="N116" s="33"/>
      <c r="O116" s="39">
        <v>45000</v>
      </c>
      <c r="P116" s="35"/>
      <c r="Q116" s="35"/>
    </row>
    <row r="117" spans="2:17" s="6" customFormat="1" ht="19.7" customHeight="1" x14ac:dyDescent="0.2">
      <c r="B117" s="7"/>
      <c r="C117" s="5" t="s">
        <v>112</v>
      </c>
      <c r="D117" s="28" t="s">
        <v>132</v>
      </c>
      <c r="E117" s="33"/>
      <c r="F117" s="33"/>
      <c r="G117" s="33">
        <v>24548</v>
      </c>
      <c r="H117" s="33">
        <v>55940</v>
      </c>
      <c r="I117" s="33"/>
      <c r="J117" s="33">
        <v>229480</v>
      </c>
      <c r="K117" s="33">
        <v>3068836</v>
      </c>
      <c r="L117" s="33"/>
      <c r="M117" s="33"/>
      <c r="N117" s="33">
        <v>8400</v>
      </c>
      <c r="O117" s="39">
        <v>3387204</v>
      </c>
      <c r="P117" s="35"/>
      <c r="Q117" s="35"/>
    </row>
    <row r="118" spans="2:17" s="6" customFormat="1" ht="19.7" customHeight="1" x14ac:dyDescent="0.2">
      <c r="B118" s="7"/>
      <c r="C118" s="5" t="s">
        <v>112</v>
      </c>
      <c r="D118" s="28" t="s">
        <v>133</v>
      </c>
      <c r="E118" s="33"/>
      <c r="F118" s="33"/>
      <c r="G118" s="33">
        <v>124200</v>
      </c>
      <c r="H118" s="33">
        <v>10200</v>
      </c>
      <c r="I118" s="33"/>
      <c r="J118" s="33">
        <v>167714</v>
      </c>
      <c r="K118" s="33">
        <v>2323864</v>
      </c>
      <c r="L118" s="33"/>
      <c r="M118" s="33"/>
      <c r="N118" s="33"/>
      <c r="O118" s="39">
        <v>2625978</v>
      </c>
      <c r="P118" s="35"/>
      <c r="Q118" s="35"/>
    </row>
    <row r="119" spans="2:17" s="6" customFormat="1" ht="19.7" customHeight="1" x14ac:dyDescent="0.2">
      <c r="B119" s="7"/>
      <c r="C119" s="5" t="s">
        <v>112</v>
      </c>
      <c r="D119" s="28" t="s">
        <v>134</v>
      </c>
      <c r="E119" s="33"/>
      <c r="F119" s="33"/>
      <c r="G119" s="33"/>
      <c r="H119" s="33"/>
      <c r="I119" s="33"/>
      <c r="J119" s="33">
        <v>10200</v>
      </c>
      <c r="K119" s="33">
        <v>204120</v>
      </c>
      <c r="L119" s="33"/>
      <c r="M119" s="33"/>
      <c r="N119" s="33"/>
      <c r="O119" s="39">
        <v>214320</v>
      </c>
      <c r="P119" s="35"/>
      <c r="Q119" s="35"/>
    </row>
    <row r="120" spans="2:17" s="6" customFormat="1" ht="19.7" customHeight="1" x14ac:dyDescent="0.2">
      <c r="B120" s="7"/>
      <c r="C120" s="5" t="s">
        <v>112</v>
      </c>
      <c r="D120" s="28" t="s">
        <v>135</v>
      </c>
      <c r="E120" s="33"/>
      <c r="F120" s="33"/>
      <c r="G120" s="33"/>
      <c r="H120" s="33"/>
      <c r="I120" s="33"/>
      <c r="J120" s="33">
        <v>15000</v>
      </c>
      <c r="K120" s="33">
        <v>187190</v>
      </c>
      <c r="L120" s="33"/>
      <c r="M120" s="33"/>
      <c r="N120" s="33"/>
      <c r="O120" s="39">
        <v>202190</v>
      </c>
      <c r="P120" s="35"/>
      <c r="Q120" s="35"/>
    </row>
    <row r="121" spans="2:17" s="6" customFormat="1" ht="19.7" customHeight="1" x14ac:dyDescent="0.2">
      <c r="B121" s="7"/>
      <c r="C121" s="5" t="s">
        <v>112</v>
      </c>
      <c r="D121" s="28" t="s">
        <v>136</v>
      </c>
      <c r="E121" s="33"/>
      <c r="F121" s="33"/>
      <c r="G121" s="33"/>
      <c r="H121" s="33">
        <v>55200</v>
      </c>
      <c r="I121" s="33"/>
      <c r="J121" s="33"/>
      <c r="K121" s="33">
        <v>112800</v>
      </c>
      <c r="L121" s="33"/>
      <c r="M121" s="33"/>
      <c r="N121" s="33"/>
      <c r="O121" s="39">
        <v>168000</v>
      </c>
      <c r="P121" s="35"/>
      <c r="Q121" s="35"/>
    </row>
    <row r="122" spans="2:17" s="6" customFormat="1" ht="19.7" customHeight="1" x14ac:dyDescent="0.2">
      <c r="B122" s="7"/>
      <c r="C122" s="5" t="s">
        <v>112</v>
      </c>
      <c r="D122" s="28" t="s">
        <v>138</v>
      </c>
      <c r="E122" s="33"/>
      <c r="F122" s="33"/>
      <c r="G122" s="33">
        <v>31200</v>
      </c>
      <c r="H122" s="33"/>
      <c r="I122" s="33"/>
      <c r="J122" s="33"/>
      <c r="K122" s="33">
        <v>9300</v>
      </c>
      <c r="L122" s="33"/>
      <c r="M122" s="33"/>
      <c r="N122" s="33"/>
      <c r="O122" s="39">
        <v>40500</v>
      </c>
      <c r="P122" s="35"/>
      <c r="Q122" s="35"/>
    </row>
    <row r="123" spans="2:17" s="6" customFormat="1" ht="19.7" customHeight="1" x14ac:dyDescent="0.2">
      <c r="B123" s="7"/>
      <c r="C123" s="5" t="s">
        <v>112</v>
      </c>
      <c r="D123" s="28" t="s">
        <v>139</v>
      </c>
      <c r="E123" s="33"/>
      <c r="F123" s="33">
        <v>19250</v>
      </c>
      <c r="G123" s="33"/>
      <c r="H123" s="33"/>
      <c r="I123" s="33"/>
      <c r="J123" s="33"/>
      <c r="K123" s="33"/>
      <c r="L123" s="33"/>
      <c r="M123" s="33"/>
      <c r="N123" s="33">
        <v>28890</v>
      </c>
      <c r="O123" s="39">
        <v>62540</v>
      </c>
      <c r="P123" s="35"/>
      <c r="Q123" s="35"/>
    </row>
    <row r="124" spans="2:17" s="6" customFormat="1" ht="19.7" customHeight="1" x14ac:dyDescent="0.2">
      <c r="B124" s="7"/>
      <c r="C124" s="5" t="s">
        <v>112</v>
      </c>
      <c r="D124" s="28" t="s">
        <v>140</v>
      </c>
      <c r="E124" s="33"/>
      <c r="F124" s="33"/>
      <c r="G124" s="33"/>
      <c r="H124" s="33">
        <v>7660</v>
      </c>
      <c r="I124" s="33"/>
      <c r="J124" s="33"/>
      <c r="K124" s="33"/>
      <c r="L124" s="33"/>
      <c r="M124" s="33"/>
      <c r="N124" s="33"/>
      <c r="O124" s="39">
        <v>7660</v>
      </c>
      <c r="P124" s="35"/>
      <c r="Q124" s="35"/>
    </row>
    <row r="125" spans="2:17" s="6" customFormat="1" ht="19.7" customHeight="1" x14ac:dyDescent="0.2">
      <c r="B125" s="7"/>
      <c r="C125" s="5" t="s">
        <v>112</v>
      </c>
      <c r="D125" s="28" t="s">
        <v>141</v>
      </c>
      <c r="E125" s="33"/>
      <c r="F125" s="33"/>
      <c r="G125" s="33"/>
      <c r="H125" s="33"/>
      <c r="I125" s="33"/>
      <c r="J125" s="33"/>
      <c r="K125" s="33">
        <v>124800</v>
      </c>
      <c r="L125" s="33"/>
      <c r="M125" s="33"/>
      <c r="N125" s="33"/>
      <c r="O125" s="39">
        <v>124800</v>
      </c>
      <c r="P125" s="35"/>
      <c r="Q125" s="35"/>
    </row>
    <row r="126" spans="2:17" s="6" customFormat="1" ht="19.7" customHeight="1" x14ac:dyDescent="0.2">
      <c r="B126" s="7"/>
      <c r="C126" s="5" t="s">
        <v>112</v>
      </c>
      <c r="D126" s="28" t="s">
        <v>142</v>
      </c>
      <c r="E126" s="33"/>
      <c r="F126" s="33">
        <v>32085</v>
      </c>
      <c r="G126" s="33">
        <v>31500</v>
      </c>
      <c r="H126" s="33"/>
      <c r="I126" s="33"/>
      <c r="J126" s="33">
        <v>18000</v>
      </c>
      <c r="K126" s="33">
        <v>671300</v>
      </c>
      <c r="L126" s="33"/>
      <c r="M126" s="33"/>
      <c r="N126" s="33">
        <v>13200</v>
      </c>
      <c r="O126" s="39">
        <v>766085</v>
      </c>
      <c r="P126" s="35"/>
      <c r="Q126" s="35"/>
    </row>
    <row r="127" spans="2:17" s="6" customFormat="1" ht="19.7" customHeight="1" x14ac:dyDescent="0.2">
      <c r="B127" s="7"/>
      <c r="C127" s="5" t="s">
        <v>112</v>
      </c>
      <c r="D127" s="28" t="s">
        <v>143</v>
      </c>
      <c r="E127" s="33"/>
      <c r="F127" s="33"/>
      <c r="G127" s="33">
        <v>46400</v>
      </c>
      <c r="H127" s="33"/>
      <c r="I127" s="33"/>
      <c r="J127" s="33">
        <v>62310</v>
      </c>
      <c r="K127" s="33">
        <v>45048</v>
      </c>
      <c r="L127" s="33"/>
      <c r="M127" s="33"/>
      <c r="N127" s="33">
        <v>14400</v>
      </c>
      <c r="O127" s="39">
        <v>168158</v>
      </c>
      <c r="P127" s="35"/>
      <c r="Q127" s="35"/>
    </row>
    <row r="128" spans="2:17" s="6" customFormat="1" ht="19.7" customHeight="1" x14ac:dyDescent="0.2">
      <c r="B128" s="7"/>
      <c r="C128" s="5" t="s">
        <v>112</v>
      </c>
      <c r="D128" s="28" t="s">
        <v>144</v>
      </c>
      <c r="E128" s="33"/>
      <c r="F128" s="33">
        <v>37776</v>
      </c>
      <c r="G128" s="33"/>
      <c r="H128" s="33"/>
      <c r="I128" s="33"/>
      <c r="J128" s="33"/>
      <c r="K128" s="33">
        <v>5600</v>
      </c>
      <c r="L128" s="33"/>
      <c r="M128" s="33"/>
      <c r="N128" s="33"/>
      <c r="O128" s="39">
        <v>43376</v>
      </c>
      <c r="P128" s="35"/>
      <c r="Q128" s="35"/>
    </row>
    <row r="129" spans="2:17" s="6" customFormat="1" ht="19.7" customHeight="1" x14ac:dyDescent="0.2">
      <c r="B129" s="7"/>
      <c r="C129" s="5" t="s">
        <v>112</v>
      </c>
      <c r="D129" s="28" t="s">
        <v>145</v>
      </c>
      <c r="E129" s="33"/>
      <c r="F129" s="33">
        <v>47486</v>
      </c>
      <c r="G129" s="33"/>
      <c r="H129" s="33"/>
      <c r="I129" s="33"/>
      <c r="J129" s="33"/>
      <c r="K129" s="33">
        <v>5600</v>
      </c>
      <c r="L129" s="33"/>
      <c r="M129" s="33"/>
      <c r="N129" s="33"/>
      <c r="O129" s="39">
        <v>53086</v>
      </c>
      <c r="P129" s="35"/>
      <c r="Q129" s="35"/>
    </row>
    <row r="130" spans="2:17" s="6" customFormat="1" ht="19.7" customHeight="1" x14ac:dyDescent="0.2">
      <c r="B130" s="7"/>
      <c r="C130" s="5" t="s">
        <v>112</v>
      </c>
      <c r="D130" s="28" t="s">
        <v>146</v>
      </c>
      <c r="E130" s="33"/>
      <c r="F130" s="33"/>
      <c r="G130" s="33"/>
      <c r="H130" s="33">
        <v>91800</v>
      </c>
      <c r="I130" s="33"/>
      <c r="J130" s="33">
        <v>380790</v>
      </c>
      <c r="K130" s="33">
        <v>608807</v>
      </c>
      <c r="L130" s="33"/>
      <c r="M130" s="33"/>
      <c r="N130" s="33">
        <v>9693</v>
      </c>
      <c r="O130" s="39">
        <v>1091090</v>
      </c>
      <c r="P130" s="35"/>
      <c r="Q130" s="35"/>
    </row>
    <row r="131" spans="2:17" s="6" customFormat="1" ht="19.7" customHeight="1" x14ac:dyDescent="0.2">
      <c r="B131" s="7"/>
      <c r="C131" s="5" t="s">
        <v>112</v>
      </c>
      <c r="D131" s="28" t="s">
        <v>147</v>
      </c>
      <c r="E131" s="33"/>
      <c r="F131" s="33"/>
      <c r="G131" s="33"/>
      <c r="H131" s="33">
        <v>11200</v>
      </c>
      <c r="I131" s="33"/>
      <c r="J131" s="33"/>
      <c r="K131" s="33"/>
      <c r="L131" s="33"/>
      <c r="M131" s="33"/>
      <c r="N131" s="33"/>
      <c r="O131" s="39">
        <v>11200</v>
      </c>
      <c r="P131" s="35"/>
      <c r="Q131" s="35"/>
    </row>
    <row r="132" spans="2:17" s="6" customFormat="1" ht="19.7" customHeight="1" x14ac:dyDescent="0.2">
      <c r="B132" s="7"/>
      <c r="C132" s="5" t="s">
        <v>112</v>
      </c>
      <c r="D132" s="28" t="s">
        <v>148</v>
      </c>
      <c r="E132" s="33"/>
      <c r="F132" s="33"/>
      <c r="G132" s="33"/>
      <c r="H132" s="33"/>
      <c r="I132" s="33"/>
      <c r="J132" s="33">
        <v>31200</v>
      </c>
      <c r="K132" s="33">
        <v>95400</v>
      </c>
      <c r="L132" s="33"/>
      <c r="M132" s="33"/>
      <c r="N132" s="33">
        <v>5530</v>
      </c>
      <c r="O132" s="39">
        <v>132130</v>
      </c>
      <c r="P132" s="35"/>
      <c r="Q132" s="35"/>
    </row>
    <row r="133" spans="2:17" s="6" customFormat="1" ht="19.7" customHeight="1" x14ac:dyDescent="0.2">
      <c r="B133" s="7"/>
      <c r="C133" s="5" t="s">
        <v>112</v>
      </c>
      <c r="D133" s="28" t="s">
        <v>149</v>
      </c>
      <c r="E133" s="33"/>
      <c r="F133" s="33"/>
      <c r="G133" s="33"/>
      <c r="H133" s="33">
        <v>82800</v>
      </c>
      <c r="I133" s="33"/>
      <c r="J133" s="33">
        <v>71400</v>
      </c>
      <c r="K133" s="33">
        <v>1638000</v>
      </c>
      <c r="L133" s="33"/>
      <c r="M133" s="33"/>
      <c r="N133" s="33"/>
      <c r="O133" s="39">
        <v>1792200</v>
      </c>
      <c r="P133" s="35"/>
      <c r="Q133" s="35"/>
    </row>
    <row r="134" spans="2:17" s="6" customFormat="1" ht="19.7" customHeight="1" x14ac:dyDescent="0.2">
      <c r="B134" s="7"/>
      <c r="C134" s="5" t="s">
        <v>112</v>
      </c>
      <c r="D134" s="28" t="s">
        <v>150</v>
      </c>
      <c r="E134" s="33"/>
      <c r="F134" s="33"/>
      <c r="G134" s="33"/>
      <c r="H134" s="33"/>
      <c r="I134" s="33"/>
      <c r="J134" s="33">
        <v>58340</v>
      </c>
      <c r="K134" s="33">
        <v>445895</v>
      </c>
      <c r="L134" s="33"/>
      <c r="M134" s="33"/>
      <c r="N134" s="33"/>
      <c r="O134" s="39">
        <v>504235</v>
      </c>
      <c r="P134" s="35"/>
      <c r="Q134" s="35"/>
    </row>
    <row r="135" spans="2:17" s="6" customFormat="1" ht="19.7" customHeight="1" x14ac:dyDescent="0.2">
      <c r="B135" s="7"/>
      <c r="C135" s="5" t="s">
        <v>112</v>
      </c>
      <c r="D135" s="28" t="s">
        <v>151</v>
      </c>
      <c r="E135" s="33"/>
      <c r="F135" s="33">
        <v>6175</v>
      </c>
      <c r="G135" s="33"/>
      <c r="H135" s="33"/>
      <c r="I135" s="33"/>
      <c r="J135" s="33"/>
      <c r="K135" s="33"/>
      <c r="L135" s="33"/>
      <c r="M135" s="33"/>
      <c r="N135" s="33"/>
      <c r="O135" s="39">
        <v>6175</v>
      </c>
      <c r="P135" s="35"/>
      <c r="Q135" s="35"/>
    </row>
    <row r="136" spans="2:17" s="6" customFormat="1" ht="19.7" customHeight="1" x14ac:dyDescent="0.2">
      <c r="B136" s="7"/>
      <c r="C136" s="5" t="s">
        <v>112</v>
      </c>
      <c r="D136" s="28" t="s">
        <v>152</v>
      </c>
      <c r="E136" s="33"/>
      <c r="F136" s="33"/>
      <c r="G136" s="33"/>
      <c r="H136" s="33"/>
      <c r="I136" s="33"/>
      <c r="J136" s="33"/>
      <c r="K136" s="33">
        <v>32474</v>
      </c>
      <c r="L136" s="33"/>
      <c r="M136" s="33"/>
      <c r="N136" s="33">
        <v>12600</v>
      </c>
      <c r="O136" s="39">
        <v>45074</v>
      </c>
      <c r="P136" s="35"/>
      <c r="Q136" s="35"/>
    </row>
    <row r="137" spans="2:17" s="6" customFormat="1" ht="19.7" customHeight="1" x14ac:dyDescent="0.2">
      <c r="B137" s="7"/>
      <c r="C137" s="5" t="s">
        <v>112</v>
      </c>
      <c r="D137" s="28" t="s">
        <v>153</v>
      </c>
      <c r="E137" s="33">
        <v>15000</v>
      </c>
      <c r="F137" s="33"/>
      <c r="G137" s="33"/>
      <c r="H137" s="33"/>
      <c r="I137" s="33"/>
      <c r="J137" s="33">
        <v>21000</v>
      </c>
      <c r="K137" s="33">
        <v>4200</v>
      </c>
      <c r="L137" s="33"/>
      <c r="M137" s="33"/>
      <c r="N137" s="33">
        <v>22500</v>
      </c>
      <c r="O137" s="39">
        <v>62700</v>
      </c>
      <c r="P137" s="35"/>
      <c r="Q137" s="35"/>
    </row>
    <row r="138" spans="2:17" s="6" customFormat="1" ht="19.7" customHeight="1" x14ac:dyDescent="0.2">
      <c r="B138" s="7"/>
      <c r="C138" s="5" t="s">
        <v>112</v>
      </c>
      <c r="D138" s="28" t="s">
        <v>154</v>
      </c>
      <c r="E138" s="33"/>
      <c r="F138" s="33"/>
      <c r="G138" s="33"/>
      <c r="H138" s="33"/>
      <c r="I138" s="33"/>
      <c r="J138" s="33">
        <v>31200</v>
      </c>
      <c r="K138" s="33">
        <v>93720</v>
      </c>
      <c r="L138" s="33"/>
      <c r="M138" s="33"/>
      <c r="N138" s="33"/>
      <c r="O138" s="39">
        <v>124920</v>
      </c>
      <c r="P138" s="35"/>
      <c r="Q138" s="35"/>
    </row>
    <row r="139" spans="2:17" s="6" customFormat="1" ht="19.7" customHeight="1" x14ac:dyDescent="0.2">
      <c r="B139" s="7"/>
      <c r="C139" s="5" t="s">
        <v>112</v>
      </c>
      <c r="D139" s="28" t="s">
        <v>155</v>
      </c>
      <c r="E139" s="33"/>
      <c r="F139" s="33"/>
      <c r="G139" s="33"/>
      <c r="H139" s="33"/>
      <c r="I139" s="33"/>
      <c r="J139" s="33">
        <v>88200</v>
      </c>
      <c r="K139" s="33">
        <v>891850</v>
      </c>
      <c r="L139" s="33"/>
      <c r="M139" s="33"/>
      <c r="N139" s="33">
        <v>56369</v>
      </c>
      <c r="O139" s="39">
        <v>1036419</v>
      </c>
      <c r="P139" s="35"/>
      <c r="Q139" s="35"/>
    </row>
    <row r="140" spans="2:17" s="6" customFormat="1" ht="19.7" customHeight="1" x14ac:dyDescent="0.2">
      <c r="B140" s="7"/>
      <c r="C140" s="5" t="s">
        <v>112</v>
      </c>
      <c r="D140" s="28" t="s">
        <v>156</v>
      </c>
      <c r="E140" s="33"/>
      <c r="F140" s="33"/>
      <c r="G140" s="33"/>
      <c r="H140" s="33"/>
      <c r="I140" s="33"/>
      <c r="J140" s="33">
        <v>19200</v>
      </c>
      <c r="K140" s="33">
        <v>670184</v>
      </c>
      <c r="L140" s="33"/>
      <c r="M140" s="33"/>
      <c r="N140" s="33"/>
      <c r="O140" s="39">
        <v>689384</v>
      </c>
      <c r="P140" s="35"/>
      <c r="Q140" s="35"/>
    </row>
    <row r="141" spans="2:17" s="6" customFormat="1" ht="19.7" customHeight="1" x14ac:dyDescent="0.2">
      <c r="B141" s="7"/>
      <c r="C141" s="5" t="s">
        <v>112</v>
      </c>
      <c r="D141" s="28" t="s">
        <v>157</v>
      </c>
      <c r="E141" s="33"/>
      <c r="F141" s="33">
        <v>3000</v>
      </c>
      <c r="G141" s="33"/>
      <c r="H141" s="33"/>
      <c r="I141" s="33"/>
      <c r="J141" s="33">
        <v>12000</v>
      </c>
      <c r="K141" s="33"/>
      <c r="L141" s="33"/>
      <c r="M141" s="33"/>
      <c r="N141" s="33">
        <v>1871</v>
      </c>
      <c r="O141" s="39">
        <v>16871</v>
      </c>
      <c r="P141" s="35"/>
      <c r="Q141" s="35"/>
    </row>
    <row r="142" spans="2:17" s="6" customFormat="1" ht="19.7" customHeight="1" x14ac:dyDescent="0.2">
      <c r="B142" s="7"/>
      <c r="C142" s="5" t="s">
        <v>112</v>
      </c>
      <c r="D142" s="28" t="s">
        <v>158</v>
      </c>
      <c r="E142" s="33"/>
      <c r="F142" s="33"/>
      <c r="G142" s="33"/>
      <c r="H142" s="33">
        <v>27010</v>
      </c>
      <c r="I142" s="33"/>
      <c r="J142" s="33">
        <v>6600</v>
      </c>
      <c r="K142" s="33">
        <v>198600</v>
      </c>
      <c r="L142" s="33"/>
      <c r="M142" s="33"/>
      <c r="N142" s="33"/>
      <c r="O142" s="39">
        <v>232210</v>
      </c>
      <c r="P142" s="35"/>
      <c r="Q142" s="35"/>
    </row>
    <row r="143" spans="2:17" s="6" customFormat="1" ht="19.7" customHeight="1" x14ac:dyDescent="0.2">
      <c r="B143" s="7"/>
      <c r="C143" s="5" t="s">
        <v>112</v>
      </c>
      <c r="D143" s="28" t="s">
        <v>159</v>
      </c>
      <c r="E143" s="33"/>
      <c r="F143" s="33">
        <v>9000</v>
      </c>
      <c r="G143" s="33">
        <v>38800</v>
      </c>
      <c r="H143" s="33"/>
      <c r="I143" s="33"/>
      <c r="J143" s="33">
        <v>92260</v>
      </c>
      <c r="K143" s="33">
        <v>2051121</v>
      </c>
      <c r="L143" s="33"/>
      <c r="M143" s="33"/>
      <c r="N143" s="33"/>
      <c r="O143" s="39">
        <v>2191181</v>
      </c>
      <c r="P143" s="35"/>
      <c r="Q143" s="35"/>
    </row>
    <row r="144" spans="2:17" s="6" customFormat="1" ht="19.7" customHeight="1" x14ac:dyDescent="0.2">
      <c r="B144" s="7"/>
      <c r="C144" s="5" t="s">
        <v>112</v>
      </c>
      <c r="D144" s="28" t="s">
        <v>160</v>
      </c>
      <c r="E144" s="33"/>
      <c r="F144" s="33"/>
      <c r="G144" s="33"/>
      <c r="H144" s="33">
        <v>15000</v>
      </c>
      <c r="I144" s="33"/>
      <c r="J144" s="33">
        <v>31200</v>
      </c>
      <c r="K144" s="33">
        <v>126000</v>
      </c>
      <c r="L144" s="33"/>
      <c r="M144" s="33"/>
      <c r="N144" s="33"/>
      <c r="O144" s="39">
        <v>172200</v>
      </c>
      <c r="P144" s="35"/>
      <c r="Q144" s="35"/>
    </row>
    <row r="145" spans="2:17" s="6" customFormat="1" ht="19.7" customHeight="1" x14ac:dyDescent="0.2">
      <c r="B145" s="7"/>
      <c r="C145" s="5" t="s">
        <v>112</v>
      </c>
      <c r="D145" s="28" t="s">
        <v>161</v>
      </c>
      <c r="E145" s="33"/>
      <c r="F145" s="33">
        <v>30000</v>
      </c>
      <c r="G145" s="33">
        <v>53880</v>
      </c>
      <c r="H145" s="33">
        <v>108900</v>
      </c>
      <c r="I145" s="33"/>
      <c r="J145" s="33">
        <v>105340</v>
      </c>
      <c r="K145" s="33">
        <v>2420460</v>
      </c>
      <c r="L145" s="33"/>
      <c r="M145" s="33"/>
      <c r="N145" s="33"/>
      <c r="O145" s="39">
        <v>2718580</v>
      </c>
      <c r="P145" s="35"/>
      <c r="Q145" s="35"/>
    </row>
    <row r="146" spans="2:17" s="6" customFormat="1" ht="19.7" customHeight="1" x14ac:dyDescent="0.2">
      <c r="B146" s="7"/>
      <c r="C146" s="5" t="s">
        <v>112</v>
      </c>
      <c r="D146" s="28" t="s">
        <v>162</v>
      </c>
      <c r="E146" s="33"/>
      <c r="F146" s="33"/>
      <c r="G146" s="33"/>
      <c r="H146" s="33">
        <v>52270</v>
      </c>
      <c r="I146" s="33"/>
      <c r="J146" s="33">
        <v>177555</v>
      </c>
      <c r="K146" s="33">
        <v>3021002</v>
      </c>
      <c r="L146" s="33"/>
      <c r="M146" s="33"/>
      <c r="N146" s="33">
        <v>20400</v>
      </c>
      <c r="O146" s="39">
        <v>3271227</v>
      </c>
      <c r="P146" s="35"/>
      <c r="Q146" s="35"/>
    </row>
    <row r="147" spans="2:17" s="6" customFormat="1" ht="19.7" customHeight="1" x14ac:dyDescent="0.2">
      <c r="B147" s="7"/>
      <c r="C147" s="5" t="s">
        <v>112</v>
      </c>
      <c r="D147" s="28" t="s">
        <v>163</v>
      </c>
      <c r="E147" s="33"/>
      <c r="F147" s="33"/>
      <c r="G147" s="33"/>
      <c r="H147" s="33">
        <v>6985</v>
      </c>
      <c r="I147" s="33"/>
      <c r="J147" s="33"/>
      <c r="K147" s="33">
        <v>84000</v>
      </c>
      <c r="L147" s="33"/>
      <c r="M147" s="33"/>
      <c r="N147" s="33"/>
      <c r="O147" s="39">
        <v>90985</v>
      </c>
      <c r="P147" s="35"/>
      <c r="Q147" s="35"/>
    </row>
    <row r="148" spans="2:17" s="6" customFormat="1" ht="19.7" customHeight="1" x14ac:dyDescent="0.2">
      <c r="B148" s="7"/>
      <c r="C148" s="5" t="s">
        <v>112</v>
      </c>
      <c r="D148" s="28" t="s">
        <v>164</v>
      </c>
      <c r="E148" s="33"/>
      <c r="F148" s="33"/>
      <c r="G148" s="33"/>
      <c r="H148" s="33"/>
      <c r="I148" s="33"/>
      <c r="J148" s="33"/>
      <c r="K148" s="33">
        <v>75550</v>
      </c>
      <c r="L148" s="33"/>
      <c r="M148" s="33"/>
      <c r="N148" s="33"/>
      <c r="O148" s="39">
        <v>75550</v>
      </c>
      <c r="P148" s="35"/>
      <c r="Q148" s="35"/>
    </row>
    <row r="149" spans="2:17" s="6" customFormat="1" ht="19.7" customHeight="1" x14ac:dyDescent="0.2">
      <c r="B149" s="7"/>
      <c r="C149" s="5" t="s">
        <v>112</v>
      </c>
      <c r="D149" s="28" t="s">
        <v>165</v>
      </c>
      <c r="E149" s="33"/>
      <c r="F149" s="33"/>
      <c r="G149" s="33"/>
      <c r="H149" s="33"/>
      <c r="I149" s="33"/>
      <c r="J149" s="33"/>
      <c r="K149" s="33">
        <v>49800</v>
      </c>
      <c r="L149" s="33"/>
      <c r="M149" s="33"/>
      <c r="N149" s="33"/>
      <c r="O149" s="39">
        <v>49800</v>
      </c>
      <c r="P149" s="35">
        <f>SUM(O98:O149)</f>
        <v>33679324</v>
      </c>
      <c r="Q149" s="35"/>
    </row>
    <row r="150" spans="2:17" s="6" customFormat="1" ht="19.7" customHeight="1" x14ac:dyDescent="0.2">
      <c r="B150" s="13"/>
      <c r="C150" s="14" t="s">
        <v>237</v>
      </c>
      <c r="D150" s="28" t="s">
        <v>137</v>
      </c>
      <c r="E150" s="33"/>
      <c r="F150" s="33"/>
      <c r="G150" s="33"/>
      <c r="H150" s="33"/>
      <c r="I150" s="33"/>
      <c r="J150" s="33"/>
      <c r="K150" s="33">
        <v>11400</v>
      </c>
      <c r="L150" s="33"/>
      <c r="M150" s="33"/>
      <c r="N150" s="33"/>
      <c r="O150" s="39">
        <v>11400</v>
      </c>
      <c r="P150" s="35">
        <f>SUM(O150)</f>
        <v>11400</v>
      </c>
      <c r="Q150" s="35"/>
    </row>
    <row r="151" spans="2:17" s="6" customFormat="1" ht="19.7" customHeight="1" x14ac:dyDescent="0.2">
      <c r="B151" s="7"/>
      <c r="C151" s="5" t="s">
        <v>239</v>
      </c>
      <c r="D151" s="28" t="s">
        <v>170</v>
      </c>
      <c r="E151" s="33"/>
      <c r="F151" s="33"/>
      <c r="G151" s="33"/>
      <c r="H151" s="33"/>
      <c r="I151" s="33">
        <v>44619</v>
      </c>
      <c r="J151" s="33"/>
      <c r="K151" s="33"/>
      <c r="L151" s="33"/>
      <c r="M151" s="33"/>
      <c r="N151" s="33">
        <v>8400</v>
      </c>
      <c r="O151" s="39">
        <v>53019</v>
      </c>
      <c r="P151" s="35">
        <f>SUM(O151)</f>
        <v>53019</v>
      </c>
      <c r="Q151" s="35"/>
    </row>
    <row r="152" spans="2:17" s="6" customFormat="1" ht="24.6" customHeight="1" x14ac:dyDescent="0.2">
      <c r="B152" s="7"/>
      <c r="C152" s="5" t="s">
        <v>166</v>
      </c>
      <c r="D152" s="28" t="s">
        <v>167</v>
      </c>
      <c r="E152" s="33"/>
      <c r="F152" s="33">
        <v>11435</v>
      </c>
      <c r="G152" s="33"/>
      <c r="H152" s="33"/>
      <c r="I152" s="33">
        <v>258304</v>
      </c>
      <c r="J152" s="33"/>
      <c r="K152" s="33"/>
      <c r="L152" s="33"/>
      <c r="M152" s="33"/>
      <c r="N152" s="33"/>
      <c r="O152" s="39">
        <v>269739</v>
      </c>
      <c r="P152" s="35"/>
      <c r="Q152" s="35"/>
    </row>
    <row r="153" spans="2:17" s="6" customFormat="1" ht="24.6" customHeight="1" x14ac:dyDescent="0.2">
      <c r="B153" s="7"/>
      <c r="C153" s="5" t="s">
        <v>166</v>
      </c>
      <c r="D153" s="28" t="s">
        <v>168</v>
      </c>
      <c r="E153" s="33"/>
      <c r="F153" s="33">
        <v>14440</v>
      </c>
      <c r="G153" s="33"/>
      <c r="H153" s="33">
        <v>22800</v>
      </c>
      <c r="I153" s="33">
        <v>132270</v>
      </c>
      <c r="J153" s="33"/>
      <c r="K153" s="33"/>
      <c r="L153" s="33"/>
      <c r="M153" s="33"/>
      <c r="N153" s="33"/>
      <c r="O153" s="39">
        <v>169510</v>
      </c>
      <c r="P153" s="35"/>
      <c r="Q153" s="35"/>
    </row>
    <row r="154" spans="2:17" s="6" customFormat="1" ht="24.6" customHeight="1" x14ac:dyDescent="0.2">
      <c r="B154" s="7"/>
      <c r="C154" s="5" t="s">
        <v>166</v>
      </c>
      <c r="D154" s="28" t="s">
        <v>169</v>
      </c>
      <c r="E154" s="33"/>
      <c r="F154" s="33"/>
      <c r="G154" s="33"/>
      <c r="H154" s="33"/>
      <c r="I154" s="33">
        <v>80000</v>
      </c>
      <c r="J154" s="33"/>
      <c r="K154" s="33"/>
      <c r="L154" s="33"/>
      <c r="M154" s="33"/>
      <c r="N154" s="33"/>
      <c r="O154" s="39">
        <v>80000</v>
      </c>
      <c r="P154" s="35"/>
      <c r="Q154" s="35"/>
    </row>
    <row r="155" spans="2:17" s="6" customFormat="1" ht="19.7" customHeight="1" x14ac:dyDescent="0.2">
      <c r="B155" s="7"/>
      <c r="C155" s="5" t="s">
        <v>166</v>
      </c>
      <c r="D155" s="28" t="s">
        <v>171</v>
      </c>
      <c r="E155" s="33"/>
      <c r="F155" s="33"/>
      <c r="G155" s="33"/>
      <c r="H155" s="33"/>
      <c r="I155" s="33">
        <v>226618</v>
      </c>
      <c r="J155" s="33"/>
      <c r="K155" s="33"/>
      <c r="L155" s="33"/>
      <c r="M155" s="33"/>
      <c r="N155" s="33"/>
      <c r="O155" s="39">
        <v>226618</v>
      </c>
      <c r="P155" s="35">
        <f>SUM(O152:O155)</f>
        <v>745867</v>
      </c>
      <c r="Q155" s="35"/>
    </row>
    <row r="156" spans="2:17" s="6" customFormat="1" ht="19.7" customHeight="1" x14ac:dyDescent="0.2">
      <c r="B156" s="7"/>
      <c r="C156" s="5" t="s">
        <v>172</v>
      </c>
      <c r="D156" s="28" t="s">
        <v>173</v>
      </c>
      <c r="E156" s="33"/>
      <c r="F156" s="33"/>
      <c r="G156" s="33"/>
      <c r="H156" s="33"/>
      <c r="I156" s="33"/>
      <c r="J156" s="33"/>
      <c r="K156" s="33">
        <v>20760</v>
      </c>
      <c r="L156" s="33"/>
      <c r="M156" s="33"/>
      <c r="N156" s="33"/>
      <c r="O156" s="39">
        <v>20760</v>
      </c>
      <c r="P156" s="35"/>
      <c r="Q156" s="35"/>
    </row>
    <row r="157" spans="2:17" s="6" customFormat="1" ht="19.7" customHeight="1" x14ac:dyDescent="0.2">
      <c r="B157" s="7"/>
      <c r="C157" s="5" t="s">
        <v>172</v>
      </c>
      <c r="D157" s="28" t="s">
        <v>174</v>
      </c>
      <c r="E157" s="33"/>
      <c r="F157" s="33"/>
      <c r="G157" s="33"/>
      <c r="H157" s="33"/>
      <c r="I157" s="33"/>
      <c r="J157" s="33">
        <v>31200</v>
      </c>
      <c r="K157" s="33">
        <v>371400</v>
      </c>
      <c r="L157" s="33"/>
      <c r="M157" s="33"/>
      <c r="N157" s="33"/>
      <c r="O157" s="39">
        <v>402600</v>
      </c>
      <c r="P157" s="35"/>
      <c r="Q157" s="35"/>
    </row>
    <row r="158" spans="2:17" s="6" customFormat="1" ht="19.7" customHeight="1" x14ac:dyDescent="0.2">
      <c r="B158" s="7"/>
      <c r="C158" s="5" t="s">
        <v>172</v>
      </c>
      <c r="D158" s="28" t="s">
        <v>176</v>
      </c>
      <c r="E158" s="33"/>
      <c r="F158" s="33"/>
      <c r="G158" s="33"/>
      <c r="H158" s="33"/>
      <c r="I158" s="33"/>
      <c r="J158" s="33"/>
      <c r="K158" s="33">
        <v>31200</v>
      </c>
      <c r="L158" s="33"/>
      <c r="M158" s="33"/>
      <c r="N158" s="33"/>
      <c r="O158" s="39">
        <v>31200</v>
      </c>
      <c r="P158" s="35"/>
      <c r="Q158" s="35"/>
    </row>
    <row r="159" spans="2:17" s="6" customFormat="1" ht="19.7" customHeight="1" x14ac:dyDescent="0.2">
      <c r="B159" s="7"/>
      <c r="C159" s="5" t="s">
        <v>172</v>
      </c>
      <c r="D159" s="28" t="s">
        <v>177</v>
      </c>
      <c r="E159" s="33"/>
      <c r="F159" s="33"/>
      <c r="G159" s="33"/>
      <c r="H159" s="33"/>
      <c r="I159" s="33"/>
      <c r="J159" s="33"/>
      <c r="K159" s="33">
        <v>50101</v>
      </c>
      <c r="L159" s="33"/>
      <c r="M159" s="33"/>
      <c r="N159" s="33"/>
      <c r="O159" s="39">
        <v>50101</v>
      </c>
      <c r="P159" s="35"/>
      <c r="Q159" s="35"/>
    </row>
    <row r="160" spans="2:17" s="6" customFormat="1" ht="19.7" customHeight="1" x14ac:dyDescent="0.2">
      <c r="B160" s="7"/>
      <c r="C160" s="5" t="s">
        <v>172</v>
      </c>
      <c r="D160" s="28" t="s">
        <v>179</v>
      </c>
      <c r="E160" s="33"/>
      <c r="F160" s="33">
        <v>12000</v>
      </c>
      <c r="G160" s="33"/>
      <c r="H160" s="33"/>
      <c r="I160" s="33"/>
      <c r="J160" s="33"/>
      <c r="K160" s="33"/>
      <c r="L160" s="33"/>
      <c r="M160" s="33"/>
      <c r="N160" s="33"/>
      <c r="O160" s="39">
        <v>12000</v>
      </c>
      <c r="P160" s="35">
        <f>SUM(O156:O160)</f>
        <v>516661</v>
      </c>
      <c r="Q160" s="35"/>
    </row>
    <row r="161" spans="2:17" s="6" customFormat="1" ht="19.7" customHeight="1" x14ac:dyDescent="0.2">
      <c r="B161" s="7"/>
      <c r="C161" s="5" t="s">
        <v>240</v>
      </c>
      <c r="D161" s="28" t="s">
        <v>175</v>
      </c>
      <c r="E161" s="33"/>
      <c r="F161" s="33"/>
      <c r="G161" s="33">
        <v>17730</v>
      </c>
      <c r="H161" s="33"/>
      <c r="I161" s="33"/>
      <c r="J161" s="33"/>
      <c r="K161" s="33">
        <v>30000</v>
      </c>
      <c r="L161" s="33"/>
      <c r="M161" s="33"/>
      <c r="N161" s="33"/>
      <c r="O161" s="39">
        <v>47730</v>
      </c>
      <c r="P161" s="35"/>
      <c r="Q161" s="35"/>
    </row>
    <row r="162" spans="2:17" s="6" customFormat="1" ht="19.7" customHeight="1" x14ac:dyDescent="0.2">
      <c r="B162" s="7"/>
      <c r="C162" s="5" t="s">
        <v>240</v>
      </c>
      <c r="D162" s="28" t="s">
        <v>178</v>
      </c>
      <c r="E162" s="33"/>
      <c r="F162" s="33"/>
      <c r="G162" s="33"/>
      <c r="H162" s="33">
        <v>25530</v>
      </c>
      <c r="I162" s="33"/>
      <c r="J162" s="33">
        <v>4200</v>
      </c>
      <c r="K162" s="33">
        <v>73200</v>
      </c>
      <c r="L162" s="33"/>
      <c r="M162" s="33"/>
      <c r="N162" s="33"/>
      <c r="O162" s="39">
        <v>102930</v>
      </c>
      <c r="P162" s="35">
        <f>SUM(O161:O162)</f>
        <v>150660</v>
      </c>
      <c r="Q162" s="35"/>
    </row>
    <row r="163" spans="2:17" s="6" customFormat="1" ht="19.7" customHeight="1" x14ac:dyDescent="0.2">
      <c r="B163" s="7"/>
      <c r="C163" s="5" t="s">
        <v>241</v>
      </c>
      <c r="D163" s="28" t="s">
        <v>180</v>
      </c>
      <c r="E163" s="33"/>
      <c r="F163" s="33"/>
      <c r="G163" s="33"/>
      <c r="H163" s="33"/>
      <c r="I163" s="33"/>
      <c r="J163" s="33"/>
      <c r="K163" s="33">
        <v>11600</v>
      </c>
      <c r="L163" s="33"/>
      <c r="M163" s="33"/>
      <c r="N163" s="33"/>
      <c r="O163" s="39">
        <v>11600</v>
      </c>
      <c r="P163" s="35">
        <f>SUM(O163)</f>
        <v>11600</v>
      </c>
      <c r="Q163" s="35"/>
    </row>
    <row r="164" spans="2:17" s="6" customFormat="1" ht="19.7" customHeight="1" x14ac:dyDescent="0.2">
      <c r="B164" s="7"/>
      <c r="C164" s="5" t="s">
        <v>181</v>
      </c>
      <c r="D164" s="28" t="s">
        <v>182</v>
      </c>
      <c r="E164" s="33"/>
      <c r="F164" s="33"/>
      <c r="G164" s="33">
        <v>42000</v>
      </c>
      <c r="H164" s="33"/>
      <c r="I164" s="33"/>
      <c r="J164" s="33"/>
      <c r="K164" s="33">
        <v>541050</v>
      </c>
      <c r="L164" s="33"/>
      <c r="M164" s="33"/>
      <c r="N164" s="33"/>
      <c r="O164" s="39">
        <v>583050</v>
      </c>
      <c r="P164" s="35"/>
      <c r="Q164" s="35"/>
    </row>
    <row r="165" spans="2:17" s="6" customFormat="1" ht="19.7" customHeight="1" x14ac:dyDescent="0.2">
      <c r="B165" s="7"/>
      <c r="C165" s="5" t="s">
        <v>181</v>
      </c>
      <c r="D165" s="28" t="s">
        <v>186</v>
      </c>
      <c r="E165" s="33"/>
      <c r="F165" s="33"/>
      <c r="G165" s="33">
        <v>63000</v>
      </c>
      <c r="H165" s="33">
        <v>28220</v>
      </c>
      <c r="I165" s="33"/>
      <c r="J165" s="33">
        <v>15600</v>
      </c>
      <c r="K165" s="33">
        <v>1200300</v>
      </c>
      <c r="L165" s="33"/>
      <c r="M165" s="33"/>
      <c r="N165" s="33"/>
      <c r="O165" s="39">
        <v>1307120</v>
      </c>
      <c r="P165" s="35"/>
      <c r="Q165" s="35"/>
    </row>
    <row r="166" spans="2:17" s="6" customFormat="1" ht="19.7" customHeight="1" x14ac:dyDescent="0.2">
      <c r="B166" s="7"/>
      <c r="C166" s="5" t="s">
        <v>181</v>
      </c>
      <c r="D166" s="28" t="s">
        <v>189</v>
      </c>
      <c r="E166" s="33"/>
      <c r="F166" s="33"/>
      <c r="G166" s="33"/>
      <c r="H166" s="33"/>
      <c r="I166" s="33"/>
      <c r="J166" s="33">
        <v>29740</v>
      </c>
      <c r="K166" s="33">
        <v>280000</v>
      </c>
      <c r="L166" s="33"/>
      <c r="M166" s="33"/>
      <c r="N166" s="33"/>
      <c r="O166" s="39">
        <v>309740</v>
      </c>
      <c r="P166" s="35"/>
      <c r="Q166" s="35"/>
    </row>
    <row r="167" spans="2:17" s="6" customFormat="1" ht="19.7" customHeight="1" x14ac:dyDescent="0.2">
      <c r="B167" s="7"/>
      <c r="C167" s="5" t="s">
        <v>181</v>
      </c>
      <c r="D167" s="28" t="s">
        <v>190</v>
      </c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9">
        <v>34091</v>
      </c>
      <c r="P167" s="35"/>
      <c r="Q167" s="35"/>
    </row>
    <row r="168" spans="2:17" s="6" customFormat="1" ht="19.7" customHeight="1" x14ac:dyDescent="0.2">
      <c r="B168" s="7"/>
      <c r="C168" s="5" t="s">
        <v>181</v>
      </c>
      <c r="D168" s="28" t="s">
        <v>191</v>
      </c>
      <c r="E168" s="33"/>
      <c r="F168" s="33"/>
      <c r="G168" s="33">
        <v>31200</v>
      </c>
      <c r="H168" s="33">
        <v>40144</v>
      </c>
      <c r="I168" s="33"/>
      <c r="J168" s="33">
        <v>224100</v>
      </c>
      <c r="K168" s="33">
        <v>2412208</v>
      </c>
      <c r="L168" s="33"/>
      <c r="M168" s="33"/>
      <c r="N168" s="33">
        <v>25200</v>
      </c>
      <c r="O168" s="39">
        <v>2732852</v>
      </c>
      <c r="P168" s="35"/>
      <c r="Q168" s="35"/>
    </row>
    <row r="169" spans="2:17" s="6" customFormat="1" ht="19.7" customHeight="1" x14ac:dyDescent="0.2">
      <c r="B169" s="7"/>
      <c r="C169" s="5" t="s">
        <v>181</v>
      </c>
      <c r="D169" s="28" t="s">
        <v>192</v>
      </c>
      <c r="E169" s="33"/>
      <c r="F169" s="33"/>
      <c r="G169" s="33"/>
      <c r="H169" s="33">
        <v>62400</v>
      </c>
      <c r="I169" s="33"/>
      <c r="J169" s="33">
        <v>65015</v>
      </c>
      <c r="K169" s="33">
        <v>109200</v>
      </c>
      <c r="L169" s="33"/>
      <c r="M169" s="33"/>
      <c r="N169" s="33"/>
      <c r="O169" s="39">
        <v>236615</v>
      </c>
      <c r="P169" s="35"/>
      <c r="Q169" s="35"/>
    </row>
    <row r="170" spans="2:17" s="6" customFormat="1" ht="19.7" customHeight="1" x14ac:dyDescent="0.2">
      <c r="B170" s="7"/>
      <c r="C170" s="5" t="s">
        <v>181</v>
      </c>
      <c r="D170" s="28" t="s">
        <v>194</v>
      </c>
      <c r="E170" s="33"/>
      <c r="F170" s="33"/>
      <c r="G170" s="33"/>
      <c r="H170" s="33"/>
      <c r="I170" s="33"/>
      <c r="J170" s="33"/>
      <c r="K170" s="33">
        <v>294450</v>
      </c>
      <c r="L170" s="33"/>
      <c r="M170" s="33"/>
      <c r="N170" s="33"/>
      <c r="O170" s="39">
        <v>294450</v>
      </c>
      <c r="P170" s="35"/>
      <c r="Q170" s="35"/>
    </row>
    <row r="171" spans="2:17" s="6" customFormat="1" ht="19.7" customHeight="1" x14ac:dyDescent="0.2">
      <c r="B171" s="7"/>
      <c r="C171" s="5" t="s">
        <v>181</v>
      </c>
      <c r="D171" s="28" t="s">
        <v>196</v>
      </c>
      <c r="E171" s="33"/>
      <c r="F171" s="33"/>
      <c r="G171" s="33"/>
      <c r="H171" s="33">
        <v>146180</v>
      </c>
      <c r="I171" s="33"/>
      <c r="J171" s="33">
        <v>233820</v>
      </c>
      <c r="K171" s="33">
        <v>1543887</v>
      </c>
      <c r="L171" s="33"/>
      <c r="M171" s="33"/>
      <c r="N171" s="33">
        <v>31200</v>
      </c>
      <c r="O171" s="39">
        <v>1955087</v>
      </c>
      <c r="P171" s="35"/>
      <c r="Q171" s="35"/>
    </row>
    <row r="172" spans="2:17" s="6" customFormat="1" ht="19.7" customHeight="1" x14ac:dyDescent="0.2">
      <c r="B172" s="7"/>
      <c r="C172" s="5" t="s">
        <v>181</v>
      </c>
      <c r="D172" s="28" t="s">
        <v>198</v>
      </c>
      <c r="E172" s="33"/>
      <c r="F172" s="33"/>
      <c r="G172" s="33"/>
      <c r="H172" s="33"/>
      <c r="I172" s="33"/>
      <c r="J172" s="33"/>
      <c r="K172" s="33">
        <v>656718</v>
      </c>
      <c r="L172" s="33"/>
      <c r="M172" s="33"/>
      <c r="N172" s="33"/>
      <c r="O172" s="39">
        <v>656718</v>
      </c>
      <c r="P172" s="35"/>
      <c r="Q172" s="35"/>
    </row>
    <row r="173" spans="2:17" s="6" customFormat="1" ht="19.7" customHeight="1" x14ac:dyDescent="0.2">
      <c r="B173" s="15"/>
      <c r="C173" s="5" t="s">
        <v>181</v>
      </c>
      <c r="D173" s="28" t="s">
        <v>200</v>
      </c>
      <c r="E173" s="33"/>
      <c r="F173" s="33"/>
      <c r="G173" s="33"/>
      <c r="H173" s="33"/>
      <c r="I173" s="33"/>
      <c r="J173" s="33">
        <v>6000</v>
      </c>
      <c r="K173" s="33">
        <v>360900</v>
      </c>
      <c r="L173" s="33"/>
      <c r="M173" s="33"/>
      <c r="N173" s="33"/>
      <c r="O173" s="39">
        <v>366900</v>
      </c>
      <c r="P173" s="35"/>
      <c r="Q173" s="35"/>
    </row>
    <row r="174" spans="2:17" s="6" customFormat="1" ht="19.7" customHeight="1" x14ac:dyDescent="0.2">
      <c r="B174" s="7"/>
      <c r="C174" s="5" t="s">
        <v>181</v>
      </c>
      <c r="D174" s="28" t="s">
        <v>201</v>
      </c>
      <c r="E174" s="33"/>
      <c r="F174" s="33">
        <v>13800</v>
      </c>
      <c r="G174" s="33"/>
      <c r="H174" s="33"/>
      <c r="I174" s="33"/>
      <c r="J174" s="33"/>
      <c r="K174" s="33">
        <v>6000</v>
      </c>
      <c r="L174" s="33"/>
      <c r="M174" s="33"/>
      <c r="N174" s="33"/>
      <c r="O174" s="39">
        <v>19800</v>
      </c>
      <c r="P174" s="35"/>
      <c r="Q174" s="35"/>
    </row>
    <row r="175" spans="2:17" s="6" customFormat="1" ht="19.7" customHeight="1" x14ac:dyDescent="0.2">
      <c r="B175" s="7"/>
      <c r="C175" s="5" t="s">
        <v>181</v>
      </c>
      <c r="D175" s="28" t="s">
        <v>203</v>
      </c>
      <c r="E175" s="33"/>
      <c r="F175" s="33">
        <v>55850</v>
      </c>
      <c r="G175" s="33">
        <v>83940</v>
      </c>
      <c r="H175" s="33"/>
      <c r="I175" s="33"/>
      <c r="J175" s="33">
        <v>101540</v>
      </c>
      <c r="K175" s="33">
        <v>1362316</v>
      </c>
      <c r="L175" s="33"/>
      <c r="M175" s="33"/>
      <c r="N175" s="33"/>
      <c r="O175" s="39">
        <v>1603646</v>
      </c>
      <c r="P175" s="35"/>
      <c r="Q175" s="35"/>
    </row>
    <row r="176" spans="2:17" s="6" customFormat="1" ht="19.7" customHeight="1" x14ac:dyDescent="0.2">
      <c r="B176" s="7"/>
      <c r="C176" s="5" t="s">
        <v>181</v>
      </c>
      <c r="D176" s="28" t="s">
        <v>204</v>
      </c>
      <c r="E176" s="33"/>
      <c r="F176" s="33">
        <v>104400</v>
      </c>
      <c r="G176" s="33"/>
      <c r="H176" s="33"/>
      <c r="I176" s="33"/>
      <c r="J176" s="33">
        <v>42600</v>
      </c>
      <c r="K176" s="33">
        <v>625800</v>
      </c>
      <c r="L176" s="33"/>
      <c r="M176" s="33"/>
      <c r="N176" s="33">
        <v>16200</v>
      </c>
      <c r="O176" s="39">
        <v>820200</v>
      </c>
      <c r="P176" s="35"/>
      <c r="Q176" s="35"/>
    </row>
    <row r="177" spans="2:17" s="6" customFormat="1" ht="19.7" customHeight="1" x14ac:dyDescent="0.2">
      <c r="B177" s="7"/>
      <c r="C177" s="5" t="s">
        <v>181</v>
      </c>
      <c r="D177" s="28" t="s">
        <v>205</v>
      </c>
      <c r="E177" s="33"/>
      <c r="F177" s="33"/>
      <c r="G177" s="33"/>
      <c r="H177" s="33"/>
      <c r="I177" s="33"/>
      <c r="J177" s="33">
        <v>19200</v>
      </c>
      <c r="K177" s="33">
        <v>357450</v>
      </c>
      <c r="L177" s="33"/>
      <c r="M177" s="33"/>
      <c r="N177" s="33"/>
      <c r="O177" s="39">
        <v>376650</v>
      </c>
      <c r="P177" s="35"/>
      <c r="Q177" s="35"/>
    </row>
    <row r="178" spans="2:17" s="6" customFormat="1" ht="19.7" customHeight="1" x14ac:dyDescent="0.2">
      <c r="B178" s="7"/>
      <c r="C178" s="5" t="s">
        <v>181</v>
      </c>
      <c r="D178" s="28" t="s">
        <v>206</v>
      </c>
      <c r="E178" s="33"/>
      <c r="F178" s="33">
        <v>45000</v>
      </c>
      <c r="G178" s="33"/>
      <c r="H178" s="33"/>
      <c r="I178" s="33"/>
      <c r="J178" s="33">
        <v>20400</v>
      </c>
      <c r="K178" s="33">
        <v>411580</v>
      </c>
      <c r="L178" s="33"/>
      <c r="M178" s="33"/>
      <c r="N178" s="33">
        <v>242015</v>
      </c>
      <c r="O178" s="39">
        <v>812595</v>
      </c>
      <c r="P178" s="35"/>
      <c r="Q178" s="35"/>
    </row>
    <row r="179" spans="2:17" s="6" customFormat="1" ht="19.7" customHeight="1" x14ac:dyDescent="0.2">
      <c r="B179" s="7"/>
      <c r="C179" s="5" t="s">
        <v>181</v>
      </c>
      <c r="D179" s="28" t="s">
        <v>207</v>
      </c>
      <c r="E179" s="33"/>
      <c r="F179" s="33"/>
      <c r="G179" s="33"/>
      <c r="H179" s="33"/>
      <c r="I179" s="33"/>
      <c r="J179" s="33">
        <v>55940</v>
      </c>
      <c r="K179" s="33">
        <v>338710</v>
      </c>
      <c r="L179" s="33"/>
      <c r="M179" s="33"/>
      <c r="N179" s="33"/>
      <c r="O179" s="39">
        <v>394650</v>
      </c>
      <c r="P179" s="35"/>
      <c r="Q179" s="35"/>
    </row>
    <row r="180" spans="2:17" s="6" customFormat="1" ht="19.7" customHeight="1" x14ac:dyDescent="0.2">
      <c r="B180" s="7"/>
      <c r="C180" s="5" t="s">
        <v>181</v>
      </c>
      <c r="D180" s="28" t="s">
        <v>211</v>
      </c>
      <c r="E180" s="33"/>
      <c r="F180" s="33"/>
      <c r="G180" s="33"/>
      <c r="H180" s="33"/>
      <c r="I180" s="33"/>
      <c r="J180" s="33"/>
      <c r="K180" s="33">
        <v>107670</v>
      </c>
      <c r="L180" s="33"/>
      <c r="M180" s="33"/>
      <c r="N180" s="33"/>
      <c r="O180" s="39">
        <v>107670</v>
      </c>
      <c r="P180" s="35"/>
      <c r="Q180" s="35"/>
    </row>
    <row r="181" spans="2:17" s="6" customFormat="1" ht="19.7" customHeight="1" x14ac:dyDescent="0.2">
      <c r="B181" s="7"/>
      <c r="C181" s="5" t="s">
        <v>181</v>
      </c>
      <c r="D181" s="28" t="s">
        <v>212</v>
      </c>
      <c r="E181" s="33"/>
      <c r="F181" s="33">
        <v>9789</v>
      </c>
      <c r="G181" s="33"/>
      <c r="H181" s="33"/>
      <c r="I181" s="33"/>
      <c r="J181" s="33"/>
      <c r="K181" s="33"/>
      <c r="L181" s="33"/>
      <c r="M181" s="33"/>
      <c r="N181" s="33">
        <v>24746</v>
      </c>
      <c r="O181" s="39">
        <v>34535</v>
      </c>
      <c r="P181" s="35"/>
      <c r="Q181" s="35"/>
    </row>
    <row r="182" spans="2:17" s="6" customFormat="1" ht="19.7" customHeight="1" x14ac:dyDescent="0.2">
      <c r="B182" s="7"/>
      <c r="C182" s="5" t="s">
        <v>181</v>
      </c>
      <c r="D182" s="28" t="s">
        <v>213</v>
      </c>
      <c r="E182" s="33"/>
      <c r="F182" s="33"/>
      <c r="G182" s="33">
        <v>7800</v>
      </c>
      <c r="H182" s="33">
        <v>6000</v>
      </c>
      <c r="I182" s="33"/>
      <c r="J182" s="33">
        <v>4800</v>
      </c>
      <c r="K182" s="33">
        <v>249408</v>
      </c>
      <c r="L182" s="33"/>
      <c r="M182" s="33"/>
      <c r="N182" s="33"/>
      <c r="O182" s="39">
        <v>268008</v>
      </c>
      <c r="P182" s="35">
        <f>SUM(O164:O182)</f>
        <v>12914377</v>
      </c>
      <c r="Q182" s="35"/>
    </row>
    <row r="183" spans="2:17" s="6" customFormat="1" ht="19.7" customHeight="1" x14ac:dyDescent="0.2">
      <c r="B183" s="15"/>
      <c r="C183" s="14" t="s">
        <v>238</v>
      </c>
      <c r="D183" s="28" t="s">
        <v>183</v>
      </c>
      <c r="E183" s="33"/>
      <c r="F183" s="33"/>
      <c r="G183" s="33">
        <v>4800</v>
      </c>
      <c r="H183" s="33"/>
      <c r="I183" s="33"/>
      <c r="J183" s="33"/>
      <c r="K183" s="33"/>
      <c r="L183" s="33"/>
      <c r="M183" s="33"/>
      <c r="N183" s="33"/>
      <c r="O183" s="39">
        <v>4800</v>
      </c>
      <c r="P183" s="35"/>
      <c r="Q183" s="35"/>
    </row>
    <row r="184" spans="2:17" s="6" customFormat="1" ht="19.7" customHeight="1" x14ac:dyDescent="0.2">
      <c r="B184" s="15"/>
      <c r="C184" s="14" t="s">
        <v>238</v>
      </c>
      <c r="D184" s="28" t="s">
        <v>184</v>
      </c>
      <c r="E184" s="33"/>
      <c r="F184" s="33"/>
      <c r="G184" s="33"/>
      <c r="H184" s="33"/>
      <c r="I184" s="33"/>
      <c r="J184" s="33"/>
      <c r="K184" s="33">
        <v>10475</v>
      </c>
      <c r="L184" s="33"/>
      <c r="M184" s="33"/>
      <c r="N184" s="33"/>
      <c r="O184" s="39">
        <v>10475</v>
      </c>
      <c r="P184" s="35"/>
      <c r="Q184" s="35"/>
    </row>
    <row r="185" spans="2:17" s="6" customFormat="1" ht="19.7" customHeight="1" x14ac:dyDescent="0.2">
      <c r="B185" s="15"/>
      <c r="C185" s="14" t="s">
        <v>238</v>
      </c>
      <c r="D185" s="28" t="s">
        <v>185</v>
      </c>
      <c r="E185" s="33"/>
      <c r="F185" s="33">
        <v>2585</v>
      </c>
      <c r="G185" s="33"/>
      <c r="H185" s="33"/>
      <c r="I185" s="33"/>
      <c r="J185" s="33"/>
      <c r="K185" s="33"/>
      <c r="L185" s="33"/>
      <c r="M185" s="33"/>
      <c r="N185" s="33"/>
      <c r="O185" s="39">
        <v>2585</v>
      </c>
      <c r="P185" s="35"/>
      <c r="Q185" s="35"/>
    </row>
    <row r="186" spans="2:17" s="6" customFormat="1" ht="19.7" customHeight="1" x14ac:dyDescent="0.2">
      <c r="B186" s="15"/>
      <c r="C186" s="14" t="s">
        <v>238</v>
      </c>
      <c r="D186" s="28" t="s">
        <v>187</v>
      </c>
      <c r="E186" s="33"/>
      <c r="F186" s="33"/>
      <c r="G186" s="33">
        <v>61200</v>
      </c>
      <c r="H186" s="33"/>
      <c r="I186" s="33"/>
      <c r="J186" s="33"/>
      <c r="K186" s="33">
        <v>182586</v>
      </c>
      <c r="L186" s="33"/>
      <c r="M186" s="33"/>
      <c r="N186" s="33"/>
      <c r="O186" s="39">
        <v>243786</v>
      </c>
      <c r="P186" s="35"/>
      <c r="Q186" s="35"/>
    </row>
    <row r="187" spans="2:17" s="6" customFormat="1" ht="19.7" customHeight="1" x14ac:dyDescent="0.2">
      <c r="B187" s="15"/>
      <c r="C187" s="14" t="s">
        <v>238</v>
      </c>
      <c r="D187" s="28" t="s">
        <v>188</v>
      </c>
      <c r="E187" s="33"/>
      <c r="F187" s="33"/>
      <c r="G187" s="33"/>
      <c r="H187" s="33"/>
      <c r="I187" s="33"/>
      <c r="J187" s="33"/>
      <c r="K187" s="33">
        <v>30600</v>
      </c>
      <c r="L187" s="33"/>
      <c r="M187" s="33"/>
      <c r="N187" s="33"/>
      <c r="O187" s="39">
        <v>30600</v>
      </c>
      <c r="P187" s="35"/>
      <c r="Q187" s="35"/>
    </row>
    <row r="188" spans="2:17" s="6" customFormat="1" ht="19.7" customHeight="1" x14ac:dyDescent="0.2">
      <c r="B188" s="15"/>
      <c r="C188" s="14" t="s">
        <v>238</v>
      </c>
      <c r="D188" s="28" t="s">
        <v>193</v>
      </c>
      <c r="E188" s="33"/>
      <c r="F188" s="33">
        <v>22490</v>
      </c>
      <c r="G188" s="33">
        <v>5900</v>
      </c>
      <c r="H188" s="33"/>
      <c r="I188" s="33"/>
      <c r="J188" s="33">
        <v>9600</v>
      </c>
      <c r="K188" s="33">
        <v>56920</v>
      </c>
      <c r="L188" s="33"/>
      <c r="M188" s="33"/>
      <c r="N188" s="33"/>
      <c r="O188" s="39">
        <v>94910</v>
      </c>
      <c r="P188" s="35"/>
      <c r="Q188" s="35"/>
    </row>
    <row r="189" spans="2:17" s="6" customFormat="1" ht="19.7" customHeight="1" x14ac:dyDescent="0.2">
      <c r="B189" s="15"/>
      <c r="C189" s="14" t="s">
        <v>238</v>
      </c>
      <c r="D189" s="28" t="s">
        <v>195</v>
      </c>
      <c r="E189" s="33"/>
      <c r="F189" s="33"/>
      <c r="G189" s="33">
        <v>39130</v>
      </c>
      <c r="H189" s="33">
        <v>108900</v>
      </c>
      <c r="I189" s="33"/>
      <c r="J189" s="33">
        <v>17300</v>
      </c>
      <c r="K189" s="33">
        <v>247316</v>
      </c>
      <c r="L189" s="33"/>
      <c r="M189" s="33"/>
      <c r="N189" s="33"/>
      <c r="O189" s="39">
        <v>412646</v>
      </c>
      <c r="P189" s="35"/>
      <c r="Q189" s="35"/>
    </row>
    <row r="190" spans="2:17" s="6" customFormat="1" ht="19.7" customHeight="1" x14ac:dyDescent="0.2">
      <c r="B190" s="15"/>
      <c r="C190" s="14" t="s">
        <v>238</v>
      </c>
      <c r="D190" s="28" t="s">
        <v>197</v>
      </c>
      <c r="E190" s="33"/>
      <c r="F190" s="33"/>
      <c r="G190" s="33"/>
      <c r="H190" s="33"/>
      <c r="I190" s="33"/>
      <c r="J190" s="33"/>
      <c r="K190" s="33">
        <v>71675</v>
      </c>
      <c r="L190" s="33"/>
      <c r="M190" s="33"/>
      <c r="N190" s="33"/>
      <c r="O190" s="39">
        <v>71675</v>
      </c>
      <c r="P190" s="35"/>
      <c r="Q190" s="35"/>
    </row>
    <row r="191" spans="2:17" s="6" customFormat="1" ht="19.7" customHeight="1" x14ac:dyDescent="0.2">
      <c r="B191" s="15"/>
      <c r="C191" s="14" t="s">
        <v>238</v>
      </c>
      <c r="D191" s="28" t="s">
        <v>199</v>
      </c>
      <c r="E191" s="33"/>
      <c r="F191" s="33"/>
      <c r="G191" s="33">
        <v>12300</v>
      </c>
      <c r="H191" s="33"/>
      <c r="I191" s="33"/>
      <c r="J191" s="33"/>
      <c r="K191" s="33"/>
      <c r="L191" s="33"/>
      <c r="M191" s="33"/>
      <c r="N191" s="33"/>
      <c r="O191" s="39">
        <v>12300</v>
      </c>
      <c r="P191" s="35"/>
      <c r="Q191" s="35"/>
    </row>
    <row r="192" spans="2:17" s="6" customFormat="1" ht="19.7" customHeight="1" x14ac:dyDescent="0.2">
      <c r="B192" s="15"/>
      <c r="C192" s="14" t="s">
        <v>238</v>
      </c>
      <c r="D192" s="28" t="s">
        <v>202</v>
      </c>
      <c r="E192" s="33"/>
      <c r="F192" s="33"/>
      <c r="G192" s="33">
        <v>37850</v>
      </c>
      <c r="H192" s="33"/>
      <c r="I192" s="33"/>
      <c r="J192" s="33">
        <v>67200</v>
      </c>
      <c r="K192" s="33">
        <v>844797</v>
      </c>
      <c r="L192" s="33"/>
      <c r="M192" s="33"/>
      <c r="N192" s="33"/>
      <c r="O192" s="39">
        <v>949847</v>
      </c>
      <c r="P192" s="35"/>
      <c r="Q192" s="35"/>
    </row>
    <row r="193" spans="2:17" s="6" customFormat="1" ht="19.7" customHeight="1" x14ac:dyDescent="0.2">
      <c r="B193" s="15"/>
      <c r="C193" s="14" t="s">
        <v>238</v>
      </c>
      <c r="D193" s="28" t="s">
        <v>208</v>
      </c>
      <c r="E193" s="33"/>
      <c r="F193" s="33"/>
      <c r="G193" s="33"/>
      <c r="H193" s="33"/>
      <c r="I193" s="33"/>
      <c r="J193" s="33">
        <v>49340</v>
      </c>
      <c r="K193" s="33">
        <v>387380</v>
      </c>
      <c r="L193" s="33"/>
      <c r="M193" s="33"/>
      <c r="N193" s="33"/>
      <c r="O193" s="39">
        <v>436720</v>
      </c>
      <c r="P193" s="35"/>
      <c r="Q193" s="35"/>
    </row>
    <row r="194" spans="2:17" s="6" customFormat="1" ht="19.7" customHeight="1" x14ac:dyDescent="0.2">
      <c r="B194" s="15"/>
      <c r="C194" s="14" t="s">
        <v>238</v>
      </c>
      <c r="D194" s="28" t="s">
        <v>209</v>
      </c>
      <c r="E194" s="33"/>
      <c r="F194" s="33"/>
      <c r="G194" s="33"/>
      <c r="H194" s="33"/>
      <c r="I194" s="33"/>
      <c r="J194" s="33"/>
      <c r="K194" s="33">
        <v>54000</v>
      </c>
      <c r="L194" s="33"/>
      <c r="M194" s="33"/>
      <c r="N194" s="33"/>
      <c r="O194" s="39">
        <v>54000</v>
      </c>
      <c r="P194" s="35"/>
      <c r="Q194" s="35"/>
    </row>
    <row r="195" spans="2:17" s="6" customFormat="1" ht="19.7" customHeight="1" x14ac:dyDescent="0.2">
      <c r="B195" s="15"/>
      <c r="C195" s="14" t="s">
        <v>238</v>
      </c>
      <c r="D195" s="28" t="s">
        <v>210</v>
      </c>
      <c r="E195" s="33"/>
      <c r="F195" s="33"/>
      <c r="G195" s="33"/>
      <c r="H195" s="33">
        <v>30860</v>
      </c>
      <c r="I195" s="33"/>
      <c r="J195" s="33">
        <v>12472</v>
      </c>
      <c r="K195" s="33">
        <v>114500</v>
      </c>
      <c r="L195" s="33"/>
      <c r="M195" s="33"/>
      <c r="N195" s="33"/>
      <c r="O195" s="39">
        <v>157832</v>
      </c>
      <c r="P195" s="35">
        <f>SUM(O183:O195)</f>
        <v>2482176</v>
      </c>
      <c r="Q195" s="35"/>
    </row>
    <row r="196" spans="2:17" s="6" customFormat="1" ht="21.75" customHeight="1" x14ac:dyDescent="0.2">
      <c r="B196" s="8" t="s">
        <v>80</v>
      </c>
      <c r="C196" s="9"/>
      <c r="D196" s="29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40">
        <f>SUM(O67:O195)</f>
        <v>68668620</v>
      </c>
      <c r="P196" s="41">
        <f>SUM(P67:P195)</f>
        <v>68668620</v>
      </c>
      <c r="Q196" s="41">
        <f>SUM(P67:P195)</f>
        <v>68668620</v>
      </c>
    </row>
    <row r="197" spans="2:17" s="6" customFormat="1" ht="24" customHeight="1" x14ac:dyDescent="0.2">
      <c r="B197" s="10"/>
      <c r="C197" s="11"/>
      <c r="D197" s="11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8"/>
      <c r="Q197" s="38"/>
    </row>
    <row r="198" spans="2:17" s="6" customFormat="1" ht="24.6" customHeight="1" x14ac:dyDescent="0.2">
      <c r="B198" s="4" t="s">
        <v>214</v>
      </c>
      <c r="C198" s="5" t="s">
        <v>215</v>
      </c>
      <c r="D198" s="28" t="s">
        <v>216</v>
      </c>
      <c r="E198" s="33"/>
      <c r="F198" s="33"/>
      <c r="G198" s="33"/>
      <c r="H198" s="33"/>
      <c r="I198" s="33">
        <v>27082</v>
      </c>
      <c r="J198" s="33"/>
      <c r="K198" s="33"/>
      <c r="L198" s="33"/>
      <c r="M198" s="33"/>
      <c r="N198" s="33">
        <v>8867</v>
      </c>
      <c r="O198" s="39">
        <f>SUM(E198:N198)</f>
        <v>35949</v>
      </c>
      <c r="P198" s="35"/>
      <c r="Q198" s="35"/>
    </row>
    <row r="199" spans="2:17" s="6" customFormat="1" ht="24.6" customHeight="1" x14ac:dyDescent="0.2">
      <c r="B199" s="7"/>
      <c r="C199" s="5" t="s">
        <v>215</v>
      </c>
      <c r="D199" s="28" t="s">
        <v>217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>
        <v>1746</v>
      </c>
      <c r="O199" s="39">
        <f t="shared" ref="O199:O216" si="1">SUM(E199:N199)</f>
        <v>1746</v>
      </c>
      <c r="P199" s="35">
        <f>SUM(O198:O199)</f>
        <v>37695</v>
      </c>
      <c r="Q199" s="35"/>
    </row>
    <row r="200" spans="2:17" s="6" customFormat="1" ht="24.6" customHeight="1" x14ac:dyDescent="0.2">
      <c r="B200" s="7"/>
      <c r="C200" s="5" t="s">
        <v>218</v>
      </c>
      <c r="D200" s="28" t="s">
        <v>219</v>
      </c>
      <c r="E200" s="33"/>
      <c r="F200" s="33"/>
      <c r="G200" s="33"/>
      <c r="H200" s="33"/>
      <c r="I200" s="33">
        <v>36158</v>
      </c>
      <c r="J200" s="33"/>
      <c r="K200" s="33"/>
      <c r="L200" s="33"/>
      <c r="M200" s="33"/>
      <c r="N200" s="33"/>
      <c r="O200" s="39">
        <f t="shared" si="1"/>
        <v>36158</v>
      </c>
      <c r="P200" s="35"/>
      <c r="Q200" s="35"/>
    </row>
    <row r="201" spans="2:17" s="6" customFormat="1" ht="24.6" customHeight="1" x14ac:dyDescent="0.2">
      <c r="B201" s="7"/>
      <c r="C201" s="5" t="s">
        <v>218</v>
      </c>
      <c r="D201" s="28"/>
      <c r="E201" s="33"/>
      <c r="F201" s="33"/>
      <c r="G201" s="33"/>
      <c r="H201" s="33"/>
      <c r="I201" s="33"/>
      <c r="J201" s="33"/>
      <c r="K201" s="33"/>
      <c r="L201" s="33"/>
      <c r="M201" s="33">
        <v>142349</v>
      </c>
      <c r="N201" s="33"/>
      <c r="O201" s="39">
        <f t="shared" si="1"/>
        <v>142349</v>
      </c>
      <c r="P201" s="35">
        <f>SUM(O200:O201)</f>
        <v>178507</v>
      </c>
      <c r="Q201" s="35"/>
    </row>
    <row r="202" spans="2:17" s="6" customFormat="1" ht="24.6" customHeight="1" x14ac:dyDescent="0.2">
      <c r="B202" s="7"/>
      <c r="C202" s="5" t="s">
        <v>220</v>
      </c>
      <c r="D202" s="28" t="s">
        <v>221</v>
      </c>
      <c r="E202" s="33"/>
      <c r="F202" s="33"/>
      <c r="G202" s="33"/>
      <c r="H202" s="33">
        <v>8698</v>
      </c>
      <c r="I202" s="33"/>
      <c r="J202" s="33"/>
      <c r="K202" s="33"/>
      <c r="L202" s="33"/>
      <c r="M202" s="33"/>
      <c r="N202" s="33"/>
      <c r="O202" s="39">
        <f t="shared" si="1"/>
        <v>8698</v>
      </c>
      <c r="P202" s="35"/>
      <c r="Q202" s="35"/>
    </row>
    <row r="203" spans="2:17" s="6" customFormat="1" ht="24.6" customHeight="1" x14ac:dyDescent="0.2">
      <c r="B203" s="7"/>
      <c r="C203" s="5" t="s">
        <v>220</v>
      </c>
      <c r="D203" s="28" t="s">
        <v>222</v>
      </c>
      <c r="E203" s="33"/>
      <c r="F203" s="33"/>
      <c r="G203" s="33"/>
      <c r="H203" s="33"/>
      <c r="I203" s="33"/>
      <c r="J203" s="33"/>
      <c r="K203" s="33"/>
      <c r="L203" s="33">
        <v>17880</v>
      </c>
      <c r="M203" s="33"/>
      <c r="N203" s="33"/>
      <c r="O203" s="39">
        <f t="shared" si="1"/>
        <v>17880</v>
      </c>
      <c r="P203" s="35">
        <f>SUM(O202:O203)</f>
        <v>26578</v>
      </c>
      <c r="Q203" s="35"/>
    </row>
    <row r="204" spans="2:17" s="6" customFormat="1" ht="24.6" customHeight="1" x14ac:dyDescent="0.2">
      <c r="B204" s="7"/>
      <c r="C204" s="5" t="s">
        <v>223</v>
      </c>
      <c r="D204" s="28" t="s">
        <v>224</v>
      </c>
      <c r="E204" s="33"/>
      <c r="F204" s="33"/>
      <c r="G204" s="33"/>
      <c r="H204" s="33"/>
      <c r="I204" s="33">
        <v>4619</v>
      </c>
      <c r="J204" s="33"/>
      <c r="K204" s="33"/>
      <c r="L204" s="33"/>
      <c r="M204" s="33"/>
      <c r="N204" s="33"/>
      <c r="O204" s="39">
        <f t="shared" si="1"/>
        <v>4619</v>
      </c>
      <c r="P204" s="35"/>
      <c r="Q204" s="35"/>
    </row>
    <row r="205" spans="2:17" s="6" customFormat="1" ht="24.6" customHeight="1" x14ac:dyDescent="0.2">
      <c r="B205" s="7"/>
      <c r="C205" s="5" t="s">
        <v>223</v>
      </c>
      <c r="D205" s="28" t="s">
        <v>225</v>
      </c>
      <c r="E205" s="33"/>
      <c r="F205" s="33"/>
      <c r="G205" s="33"/>
      <c r="H205" s="33"/>
      <c r="I205" s="33">
        <v>5850</v>
      </c>
      <c r="J205" s="33"/>
      <c r="K205" s="33"/>
      <c r="L205" s="33"/>
      <c r="M205" s="33"/>
      <c r="N205" s="33"/>
      <c r="O205" s="39">
        <f t="shared" si="1"/>
        <v>5850</v>
      </c>
      <c r="P205" s="35"/>
      <c r="Q205" s="35"/>
    </row>
    <row r="206" spans="2:17" s="6" customFormat="1" ht="24.6" customHeight="1" x14ac:dyDescent="0.2">
      <c r="B206" s="7"/>
      <c r="C206" s="5" t="s">
        <v>223</v>
      </c>
      <c r="D206" s="28" t="s">
        <v>226</v>
      </c>
      <c r="E206" s="33"/>
      <c r="F206" s="33"/>
      <c r="G206" s="33"/>
      <c r="H206" s="33"/>
      <c r="I206" s="33">
        <v>21365</v>
      </c>
      <c r="J206" s="33"/>
      <c r="K206" s="33"/>
      <c r="L206" s="33"/>
      <c r="M206" s="33"/>
      <c r="N206" s="33"/>
      <c r="O206" s="39">
        <f t="shared" si="1"/>
        <v>21365</v>
      </c>
      <c r="P206" s="35"/>
      <c r="Q206" s="35"/>
    </row>
    <row r="207" spans="2:17" s="6" customFormat="1" ht="24.6" customHeight="1" x14ac:dyDescent="0.2">
      <c r="B207" s="7"/>
      <c r="C207" s="5" t="s">
        <v>223</v>
      </c>
      <c r="D207" s="28" t="s">
        <v>22</v>
      </c>
      <c r="E207" s="33"/>
      <c r="F207" s="33"/>
      <c r="G207" s="33"/>
      <c r="H207" s="33"/>
      <c r="I207" s="33">
        <v>22527</v>
      </c>
      <c r="J207" s="33"/>
      <c r="K207" s="33"/>
      <c r="L207" s="33"/>
      <c r="M207" s="33"/>
      <c r="N207" s="33"/>
      <c r="O207" s="39">
        <f t="shared" si="1"/>
        <v>22527</v>
      </c>
      <c r="P207" s="35"/>
      <c r="Q207" s="35"/>
    </row>
    <row r="208" spans="2:17" s="6" customFormat="1" ht="24.6" customHeight="1" x14ac:dyDescent="0.2">
      <c r="B208" s="7"/>
      <c r="C208" s="5" t="s">
        <v>223</v>
      </c>
      <c r="D208" s="28" t="s">
        <v>227</v>
      </c>
      <c r="E208" s="33"/>
      <c r="F208" s="33"/>
      <c r="G208" s="33"/>
      <c r="H208" s="33"/>
      <c r="I208" s="33">
        <v>137</v>
      </c>
      <c r="J208" s="33"/>
      <c r="K208" s="33"/>
      <c r="L208" s="33"/>
      <c r="M208" s="33"/>
      <c r="N208" s="33"/>
      <c r="O208" s="39">
        <f t="shared" si="1"/>
        <v>137</v>
      </c>
      <c r="P208" s="35"/>
      <c r="Q208" s="35"/>
    </row>
    <row r="209" spans="2:17" s="6" customFormat="1" ht="24.6" customHeight="1" x14ac:dyDescent="0.2">
      <c r="B209" s="7"/>
      <c r="C209" s="5" t="s">
        <v>223</v>
      </c>
      <c r="D209" s="28" t="s">
        <v>228</v>
      </c>
      <c r="E209" s="33"/>
      <c r="F209" s="33"/>
      <c r="G209" s="33"/>
      <c r="H209" s="33"/>
      <c r="I209" s="33">
        <v>66064</v>
      </c>
      <c r="J209" s="33"/>
      <c r="K209" s="33"/>
      <c r="L209" s="33"/>
      <c r="M209" s="33"/>
      <c r="N209" s="33"/>
      <c r="O209" s="39">
        <f t="shared" si="1"/>
        <v>66064</v>
      </c>
      <c r="P209" s="35"/>
      <c r="Q209" s="35"/>
    </row>
    <row r="210" spans="2:17" s="6" customFormat="1" ht="24.6" customHeight="1" x14ac:dyDescent="0.2">
      <c r="B210" s="7"/>
      <c r="C210" s="5" t="s">
        <v>223</v>
      </c>
      <c r="D210" s="28" t="s">
        <v>229</v>
      </c>
      <c r="E210" s="33"/>
      <c r="F210" s="33"/>
      <c r="G210" s="33"/>
      <c r="H210" s="33"/>
      <c r="I210" s="33">
        <v>1800</v>
      </c>
      <c r="J210" s="33"/>
      <c r="K210" s="33"/>
      <c r="L210" s="33"/>
      <c r="M210" s="33"/>
      <c r="N210" s="33"/>
      <c r="O210" s="39">
        <f t="shared" si="1"/>
        <v>1800</v>
      </c>
      <c r="P210" s="35">
        <f>SUM(O204:O210)</f>
        <v>122362</v>
      </c>
      <c r="Q210" s="35"/>
    </row>
    <row r="211" spans="2:17" s="6" customFormat="1" ht="24.6" customHeight="1" x14ac:dyDescent="0.2">
      <c r="B211" s="7"/>
      <c r="C211" s="5" t="s">
        <v>230</v>
      </c>
      <c r="D211" s="28" t="s">
        <v>232</v>
      </c>
      <c r="E211" s="33"/>
      <c r="F211" s="33"/>
      <c r="G211" s="33"/>
      <c r="H211" s="33"/>
      <c r="I211" s="33">
        <v>29481</v>
      </c>
      <c r="J211" s="33"/>
      <c r="K211" s="33"/>
      <c r="L211" s="33"/>
      <c r="M211" s="33"/>
      <c r="N211" s="33">
        <v>4380</v>
      </c>
      <c r="O211" s="39">
        <f t="shared" si="1"/>
        <v>33861</v>
      </c>
      <c r="P211" s="35"/>
      <c r="Q211" s="35"/>
    </row>
    <row r="212" spans="2:17" s="6" customFormat="1" ht="24.6" customHeight="1" x14ac:dyDescent="0.2">
      <c r="B212" s="7"/>
      <c r="C212" s="5" t="s">
        <v>230</v>
      </c>
      <c r="D212" s="28" t="s">
        <v>233</v>
      </c>
      <c r="E212" s="33"/>
      <c r="F212" s="33"/>
      <c r="G212" s="33"/>
      <c r="H212" s="33"/>
      <c r="I212" s="33">
        <v>8041</v>
      </c>
      <c r="J212" s="33"/>
      <c r="K212" s="33"/>
      <c r="L212" s="33"/>
      <c r="M212" s="33"/>
      <c r="N212" s="33"/>
      <c r="O212" s="39">
        <f t="shared" si="1"/>
        <v>8041</v>
      </c>
      <c r="P212" s="35"/>
      <c r="Q212" s="35"/>
    </row>
    <row r="213" spans="2:17" s="6" customFormat="1" ht="24.6" customHeight="1" x14ac:dyDescent="0.2">
      <c r="B213" s="7"/>
      <c r="C213" s="5" t="s">
        <v>230</v>
      </c>
      <c r="D213" s="28" t="s">
        <v>235</v>
      </c>
      <c r="E213" s="33"/>
      <c r="F213" s="33"/>
      <c r="G213" s="33"/>
      <c r="H213" s="33"/>
      <c r="I213" s="33">
        <v>33256</v>
      </c>
      <c r="J213" s="33"/>
      <c r="K213" s="33"/>
      <c r="L213" s="33"/>
      <c r="M213" s="33"/>
      <c r="N213" s="33"/>
      <c r="O213" s="39">
        <f t="shared" si="1"/>
        <v>33256</v>
      </c>
      <c r="P213" s="35"/>
      <c r="Q213" s="35"/>
    </row>
    <row r="214" spans="2:17" s="6" customFormat="1" ht="24.6" customHeight="1" x14ac:dyDescent="0.2">
      <c r="B214" s="7"/>
      <c r="C214" s="5" t="s">
        <v>230</v>
      </c>
      <c r="D214" s="28" t="s">
        <v>236</v>
      </c>
      <c r="E214" s="33"/>
      <c r="F214" s="33"/>
      <c r="G214" s="33"/>
      <c r="H214" s="33"/>
      <c r="I214" s="33">
        <v>117160</v>
      </c>
      <c r="J214" s="33"/>
      <c r="K214" s="33"/>
      <c r="L214" s="33"/>
      <c r="M214" s="33"/>
      <c r="N214" s="33"/>
      <c r="O214" s="39">
        <f t="shared" si="1"/>
        <v>117160</v>
      </c>
      <c r="P214" s="35">
        <f>SUM(O211:O214)</f>
        <v>192318</v>
      </c>
      <c r="Q214" s="35"/>
    </row>
    <row r="215" spans="2:17" s="6" customFormat="1" ht="24.6" customHeight="1" x14ac:dyDescent="0.2">
      <c r="B215" s="7"/>
      <c r="C215" s="5" t="s">
        <v>242</v>
      </c>
      <c r="D215" s="28" t="s">
        <v>231</v>
      </c>
      <c r="E215" s="33"/>
      <c r="F215" s="33"/>
      <c r="G215" s="33"/>
      <c r="H215" s="33"/>
      <c r="I215" s="33">
        <v>10200</v>
      </c>
      <c r="J215" s="33"/>
      <c r="K215" s="33"/>
      <c r="L215" s="33"/>
      <c r="M215" s="33"/>
      <c r="N215" s="33"/>
      <c r="O215" s="39">
        <f t="shared" si="1"/>
        <v>10200</v>
      </c>
      <c r="P215" s="35"/>
      <c r="Q215" s="35"/>
    </row>
    <row r="216" spans="2:17" s="6" customFormat="1" ht="24.6" customHeight="1" x14ac:dyDescent="0.2">
      <c r="B216" s="7"/>
      <c r="C216" s="5" t="s">
        <v>242</v>
      </c>
      <c r="D216" s="28" t="s">
        <v>234</v>
      </c>
      <c r="E216" s="33"/>
      <c r="F216" s="33"/>
      <c r="G216" s="33"/>
      <c r="H216" s="33"/>
      <c r="I216" s="33">
        <v>695</v>
      </c>
      <c r="J216" s="33"/>
      <c r="K216" s="33"/>
      <c r="L216" s="33"/>
      <c r="M216" s="33"/>
      <c r="N216" s="33"/>
      <c r="O216" s="39">
        <f t="shared" si="1"/>
        <v>695</v>
      </c>
      <c r="P216" s="35">
        <f>SUM(O215:O216)</f>
        <v>10895</v>
      </c>
      <c r="Q216" s="35"/>
    </row>
    <row r="217" spans="2:17" s="6" customFormat="1" ht="24.6" customHeight="1" x14ac:dyDescent="0.2">
      <c r="B217" s="8" t="s">
        <v>214</v>
      </c>
      <c r="C217" s="9"/>
      <c r="D217" s="29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40">
        <f>SUM(O198:O216)</f>
        <v>568355</v>
      </c>
      <c r="P217" s="41">
        <f>SUM(P216,P214,P210,P203,P201,P199)</f>
        <v>568355</v>
      </c>
      <c r="Q217" s="41">
        <f>SUM(P198:P216)</f>
        <v>568355</v>
      </c>
    </row>
    <row r="218" spans="2:17" s="6" customFormat="1" ht="11.1" customHeight="1" x14ac:dyDescent="0.2">
      <c r="B218" s="10"/>
      <c r="C218" s="11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2"/>
      <c r="P218" s="25"/>
      <c r="Q218" s="25"/>
    </row>
    <row r="219" spans="2:17" s="16" customFormat="1" x14ac:dyDescent="0.2">
      <c r="O219" s="17"/>
      <c r="P219" s="26"/>
      <c r="Q219" s="26"/>
    </row>
    <row r="220" spans="2:17" s="16" customFormat="1" x14ac:dyDescent="0.2">
      <c r="O220" s="17"/>
      <c r="P220" s="26"/>
      <c r="Q220" s="26"/>
    </row>
    <row r="221" spans="2:17" s="16" customFormat="1" x14ac:dyDescent="0.2">
      <c r="O221" s="17"/>
      <c r="P221" s="26"/>
      <c r="Q221" s="26"/>
    </row>
    <row r="222" spans="2:17" s="16" customFormat="1" x14ac:dyDescent="0.2">
      <c r="O222" s="17"/>
      <c r="P222" s="26"/>
      <c r="Q222" s="26"/>
    </row>
    <row r="223" spans="2:17" s="16" customFormat="1" x14ac:dyDescent="0.2">
      <c r="O223" s="17"/>
      <c r="P223" s="26"/>
      <c r="Q223" s="26"/>
    </row>
    <row r="224" spans="2:17" s="16" customFormat="1" x14ac:dyDescent="0.2">
      <c r="O224" s="17"/>
      <c r="P224" s="26"/>
      <c r="Q224" s="26"/>
    </row>
    <row r="225" spans="15:17" s="16" customFormat="1" x14ac:dyDescent="0.2">
      <c r="O225" s="17"/>
      <c r="P225" s="26"/>
      <c r="Q225" s="26"/>
    </row>
    <row r="226" spans="15:17" s="16" customFormat="1" x14ac:dyDescent="0.2">
      <c r="O226" s="17"/>
      <c r="P226" s="26"/>
      <c r="Q226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Vallivaara-Pasto Ritva (Ruokavirasto)</cp:lastModifiedBy>
  <dcterms:created xsi:type="dcterms:W3CDTF">2023-07-03T06:29:50Z</dcterms:created>
  <dcterms:modified xsi:type="dcterms:W3CDTF">2023-07-13T05:11:07Z</dcterms:modified>
</cp:coreProperties>
</file>